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activeTab="1"/>
  </bookViews>
  <sheets>
    <sheet name="staat_veraenderung" sheetId="1" r:id="rId1"/>
    <sheet name="staat_finanzierungssaldo" sheetId="2" r:id="rId2"/>
    <sheet name="staat_einnahmen" sheetId="3" r:id="rId3"/>
    <sheet name="staat_ausgaben" sheetId="4" r:id="rId4"/>
  </sheets>
  <calcPr calcId="145621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2" i="2"/>
  <c r="B2" i="2" l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2" i="2"/>
  <c r="H3" i="4"/>
  <c r="H4" i="4"/>
  <c r="H5" i="4"/>
  <c r="H6" i="4"/>
  <c r="H7" i="4"/>
  <c r="H8" i="4"/>
  <c r="H9" i="4"/>
  <c r="H10" i="4"/>
  <c r="H11" i="4"/>
  <c r="H12" i="4"/>
  <c r="H13" i="4"/>
  <c r="K13" i="4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K29" i="4" s="1"/>
  <c r="H30" i="4"/>
  <c r="H31" i="4" s="1"/>
  <c r="H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 s="1"/>
  <c r="I2" i="4"/>
  <c r="G3" i="4"/>
  <c r="K3" i="4" s="1"/>
  <c r="G4" i="4"/>
  <c r="G5" i="4"/>
  <c r="G6" i="4"/>
  <c r="K6" i="4" s="1"/>
  <c r="G7" i="4"/>
  <c r="K7" i="4" s="1"/>
  <c r="G8" i="4"/>
  <c r="G9" i="4"/>
  <c r="G10" i="4"/>
  <c r="K10" i="4" s="1"/>
  <c r="G11" i="4"/>
  <c r="K11" i="4" s="1"/>
  <c r="G12" i="4"/>
  <c r="G13" i="4"/>
  <c r="G14" i="4"/>
  <c r="K14" i="4" s="1"/>
  <c r="G15" i="4"/>
  <c r="K15" i="4" s="1"/>
  <c r="G16" i="4"/>
  <c r="G17" i="4"/>
  <c r="G18" i="4"/>
  <c r="K18" i="4" s="1"/>
  <c r="G19" i="4"/>
  <c r="K19" i="4" s="1"/>
  <c r="G20" i="4"/>
  <c r="G21" i="4"/>
  <c r="G22" i="4"/>
  <c r="K22" i="4" s="1"/>
  <c r="G23" i="4"/>
  <c r="K23" i="4" s="1"/>
  <c r="G24" i="4"/>
  <c r="G25" i="4"/>
  <c r="G26" i="4"/>
  <c r="K26" i="4" s="1"/>
  <c r="G27" i="4"/>
  <c r="K27" i="4" s="1"/>
  <c r="G28" i="4"/>
  <c r="G29" i="4"/>
  <c r="G30" i="4"/>
  <c r="K30" i="4" s="1"/>
  <c r="G2" i="4"/>
  <c r="K2" i="4" s="1"/>
  <c r="G30" i="3"/>
  <c r="H30" i="3"/>
  <c r="I30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2" i="3"/>
  <c r="K25" i="4" l="1"/>
  <c r="K21" i="4"/>
  <c r="K17" i="4"/>
  <c r="K9" i="4"/>
  <c r="K5" i="4"/>
  <c r="K28" i="4"/>
  <c r="K24" i="4"/>
  <c r="K20" i="4"/>
  <c r="K16" i="4"/>
  <c r="K12" i="4"/>
  <c r="K8" i="4"/>
  <c r="K4" i="4"/>
  <c r="G31" i="4"/>
  <c r="K31" i="4" s="1"/>
</calcChain>
</file>

<file path=xl/sharedStrings.xml><?xml version="1.0" encoding="utf-8"?>
<sst xmlns="http://schemas.openxmlformats.org/spreadsheetml/2006/main" count="49" uniqueCount="42">
  <si>
    <t>Jahr</t>
  </si>
  <si>
    <t>Konsumausgaben des Staates, preisbereinigt, Veränderung zum Vorjahr</t>
  </si>
  <si>
    <t>Finanzierungssaldo des Staates</t>
  </si>
  <si>
    <t>Sonstige</t>
  </si>
  <si>
    <t>Nettosozialbeiträge</t>
  </si>
  <si>
    <t>Steuern</t>
  </si>
  <si>
    <t>Soziale Sachleistungen</t>
  </si>
  <si>
    <t>Arbeitnehmerentgelt</t>
  </si>
  <si>
    <t>Monetäre Sozialleistungen</t>
  </si>
  <si>
    <t xml:space="preserve">Les hausse les plus fortes sont en 1992 (5,6%) et 2016 (4,1%). </t>
  </si>
  <si>
    <t>Les dépenses de consommation publique baissent une seule année en 2004 (-0,6%).</t>
  </si>
  <si>
    <t>Les déficits publics les plus importants sont en 1995 (-9,4%) et en 2010 (-4,4%).</t>
  </si>
  <si>
    <t>Sonstige %</t>
  </si>
  <si>
    <t>Nettosozialbeiträge %</t>
  </si>
  <si>
    <t>Steuern %</t>
  </si>
  <si>
    <t>Avantages sociaux en nature</t>
  </si>
  <si>
    <t>Rémunération des salariés</t>
  </si>
  <si>
    <t>Avantages sociaux monétaires</t>
  </si>
  <si>
    <t>Les dépenses de consommation publique ont augmenté en moyenne de 1,9% de 1992 à 2019.</t>
  </si>
  <si>
    <t>Einnahmen insgesamt</t>
  </si>
  <si>
    <t>Les autres recettes publiques représentent en moyenne 11,3% du total sur la période 1991-2019.</t>
  </si>
  <si>
    <t>La part maximale des cotisations sociales est atteinte en 1997 avec 41,7% des recettes publiques. Depuis 2007 elle est en moyenne de 37,1%.</t>
  </si>
  <si>
    <t>La part minimale des impôts est atteinte en 1997 avec 47,8%. La part maximale des impôts concerne 2007-2008 avec 52,4% des recettes.</t>
  </si>
  <si>
    <t>Ausgaben insgesamt</t>
  </si>
  <si>
    <t>Dépenses totales</t>
  </si>
  <si>
    <t>%Soziale Sachleistungen</t>
  </si>
  <si>
    <t>%Arbeitnehmerentgelt</t>
  </si>
  <si>
    <t>%Monetäre Sozialleistungen</t>
  </si>
  <si>
    <t>%Ausgaben insgesamt</t>
  </si>
  <si>
    <t>∆</t>
  </si>
  <si>
    <t>Autres dépenses</t>
  </si>
  <si>
    <t>La part des avantages en nature a augmenté de 5,6 points pour atteindre 19,2% des dépenses publiques en 2019.</t>
  </si>
  <si>
    <t>La part des rémunérations des salariés est tombée à 16,7% (-2 points par rapport à 1991) pour remonter ensuite à 19,2% en 2019.</t>
  </si>
  <si>
    <t>La part des avantages sociaux monétaires est passée par un maximum de 38,8% des dépenses en 2004 (+6,8 points par rapport à 1991) pour redescendre à 35,1% en 2019.</t>
  </si>
  <si>
    <t>Saldo</t>
  </si>
  <si>
    <t>Depuis 2012, les finances publiques dégagent des excédents, avec un record en 2018 à 1,9% du PIB (62,4 milliards d'€).</t>
  </si>
  <si>
    <t>Sur la période 1991-2019, les impôts représentent 50,2% des recettes publiques et les cotisations sociales 38,6%.</t>
  </si>
  <si>
    <t>Les autres dépenses publiques (consommations intermédiaires, investissements bruts, autres) ont vu leur part diminuer de 7,4 points sur la période en descendant à 28,3% en 2019.</t>
  </si>
  <si>
    <t>Bruttoinlandsprodukt</t>
  </si>
  <si>
    <t>81000-0001</t>
  </si>
  <si>
    <t>Le solde des finances publiques dépasse la limite des -3%, onze années sur la période 1991-2011</t>
  </si>
  <si>
    <t>%Einnahmen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</si>
</sst>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164" fontId="0" fillId="33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165" fontId="0" fillId="0" borderId="0" xfId="0" applyNumberFormat="1"/>
    <xf numFmtId="166" fontId="0" fillId="0" borderId="0" xfId="42" applyNumberFormat="1" applyFont="1"/>
    <xf numFmtId="166" fontId="0" fillId="33" borderId="0" xfId="42" applyNumberFormat="1" applyFont="1" applyFill="1"/>
    <xf numFmtId="166" fontId="0" fillId="0" borderId="0" xfId="42" applyNumberFormat="1" applyFont="1" applyFill="1"/>
    <xf numFmtId="166" fontId="0" fillId="36" borderId="0" xfId="42" applyNumberFormat="1" applyFont="1" applyFill="1"/>
    <xf numFmtId="0" fontId="0" fillId="0" borderId="0" xfId="0" applyFont="1" applyAlignment="1">
      <alignment horizontal="left" vertical="center"/>
    </xf>
    <xf numFmtId="164" fontId="0" fillId="37" borderId="0" xfId="0" applyNumberFormat="1" applyFill="1"/>
    <xf numFmtId="0" fontId="0" fillId="33" borderId="0" xfId="0" applyFill="1"/>
    <xf numFmtId="166" fontId="0" fillId="0" borderId="0" xfId="0" applyNumberFormat="1"/>
    <xf numFmtId="0" fontId="18" fillId="0" borderId="0" xfId="0" applyFont="1" applyAlignment="1">
      <alignment horizontal="right"/>
    </xf>
    <xf numFmtId="166" fontId="0" fillId="34" borderId="0" xfId="42" applyNumberFormat="1" applyFont="1" applyFill="1"/>
    <xf numFmtId="166" fontId="0" fillId="37" borderId="0" xfId="42" applyNumberFormat="1" applyFont="1" applyFill="1"/>
    <xf numFmtId="166" fontId="0" fillId="36" borderId="0" xfId="0" applyNumberFormat="1" applyFill="1"/>
    <xf numFmtId="166" fontId="0" fillId="33" borderId="0" xfId="0" applyNumberFormat="1" applyFill="1"/>
    <xf numFmtId="166" fontId="0" fillId="35" borderId="0" xfId="0" applyNumberFormat="1" applyFill="1"/>
    <xf numFmtId="165" fontId="0" fillId="33" borderId="0" xfId="0" applyNumberFormat="1" applyFill="1"/>
    <xf numFmtId="165" fontId="0" fillId="37" borderId="0" xfId="0" applyNumberFormat="1" applyFill="1"/>
    <xf numFmtId="165" fontId="0" fillId="35" borderId="0" xfId="0" applyNumberFormat="1" applyFill="1"/>
    <xf numFmtId="165" fontId="0" fillId="34" borderId="0" xfId="0" applyNumberFormat="1" applyFill="1"/>
    <xf numFmtId="0" fontId="0" fillId="35" borderId="0" xfId="0" applyFill="1"/>
    <xf numFmtId="0" fontId="0" fillId="37" borderId="0" xfId="0" applyFill="1"/>
    <xf numFmtId="2" fontId="19" fillId="0" borderId="0" xfId="0" applyNumberFormat="1" applyFont="1" applyAlignment="1">
      <alignment horizontal="right"/>
    </xf>
    <xf numFmtId="0" fontId="16" fillId="0" borderId="0" xfId="0" applyFont="1"/>
    <xf numFmtId="2" fontId="0" fillId="0" borderId="0" xfId="0" applyNumberFormat="1"/>
    <xf numFmtId="2" fontId="0" fillId="35" borderId="0" xfId="0" applyNumberFormat="1" applyFill="1"/>
    <xf numFmtId="2" fontId="0" fillId="34" borderId="0" xfId="0" applyNumberFormat="1" applyFill="1"/>
    <xf numFmtId="2" fontId="0" fillId="37" borderId="0" xfId="0" applyNumberFormat="1" applyFill="1"/>
    <xf numFmtId="2" fontId="0" fillId="36" borderId="0" xfId="0" applyNumberFormat="1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19" sqref="B19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1991</v>
      </c>
    </row>
    <row r="3" spans="1:2" x14ac:dyDescent="0.25">
      <c r="A3">
        <v>1992</v>
      </c>
      <c r="B3" s="2">
        <v>5.6</v>
      </c>
    </row>
    <row r="4" spans="1:2" x14ac:dyDescent="0.25">
      <c r="A4">
        <v>1993</v>
      </c>
      <c r="B4" s="1">
        <v>0.8</v>
      </c>
    </row>
    <row r="5" spans="1:2" x14ac:dyDescent="0.25">
      <c r="A5">
        <v>1994</v>
      </c>
      <c r="B5" s="2">
        <v>3.4</v>
      </c>
    </row>
    <row r="6" spans="1:2" x14ac:dyDescent="0.25">
      <c r="A6">
        <v>1995</v>
      </c>
      <c r="B6" s="1">
        <v>2.2000000000000002</v>
      </c>
    </row>
    <row r="7" spans="1:2" x14ac:dyDescent="0.25">
      <c r="A7">
        <v>1996</v>
      </c>
      <c r="B7" s="1">
        <v>2.7</v>
      </c>
    </row>
    <row r="8" spans="1:2" x14ac:dyDescent="0.25">
      <c r="A8">
        <v>1997</v>
      </c>
      <c r="B8" s="1">
        <v>0.9</v>
      </c>
    </row>
    <row r="9" spans="1:2" x14ac:dyDescent="0.25">
      <c r="A9">
        <v>1998</v>
      </c>
      <c r="B9" s="1">
        <v>2.4</v>
      </c>
    </row>
    <row r="10" spans="1:2" x14ac:dyDescent="0.25">
      <c r="A10">
        <v>1999</v>
      </c>
      <c r="B10" s="1">
        <v>1.2</v>
      </c>
    </row>
    <row r="11" spans="1:2" x14ac:dyDescent="0.25">
      <c r="A11">
        <v>2000</v>
      </c>
      <c r="B11" s="1">
        <v>1.6</v>
      </c>
    </row>
    <row r="12" spans="1:2" x14ac:dyDescent="0.25">
      <c r="A12">
        <v>2001</v>
      </c>
      <c r="B12" s="1">
        <v>0.6</v>
      </c>
    </row>
    <row r="13" spans="1:2" x14ac:dyDescent="0.25">
      <c r="A13">
        <v>2002</v>
      </c>
      <c r="B13" s="1">
        <v>1.2</v>
      </c>
    </row>
    <row r="14" spans="1:2" x14ac:dyDescent="0.25">
      <c r="A14">
        <v>2003</v>
      </c>
      <c r="B14" s="1">
        <v>0.7</v>
      </c>
    </row>
    <row r="15" spans="1:2" x14ac:dyDescent="0.25">
      <c r="A15">
        <v>2004</v>
      </c>
      <c r="B15" s="3">
        <v>-0.6</v>
      </c>
    </row>
    <row r="16" spans="1:2" x14ac:dyDescent="0.25">
      <c r="A16">
        <v>2005</v>
      </c>
      <c r="B16" s="1">
        <v>0.6</v>
      </c>
    </row>
    <row r="17" spans="1:2" x14ac:dyDescent="0.25">
      <c r="A17">
        <v>2006</v>
      </c>
      <c r="B17" s="1">
        <v>1.1000000000000001</v>
      </c>
    </row>
    <row r="18" spans="1:2" x14ac:dyDescent="0.25">
      <c r="A18">
        <v>2007</v>
      </c>
      <c r="B18" s="1">
        <v>1.7</v>
      </c>
    </row>
    <row r="19" spans="1:2" x14ac:dyDescent="0.25">
      <c r="A19">
        <v>2008</v>
      </c>
      <c r="B19" s="2">
        <v>3.7</v>
      </c>
    </row>
    <row r="20" spans="1:2" x14ac:dyDescent="0.25">
      <c r="A20">
        <v>2009</v>
      </c>
      <c r="B20" s="2">
        <v>3.2</v>
      </c>
    </row>
    <row r="21" spans="1:2" x14ac:dyDescent="0.25">
      <c r="A21">
        <v>2010</v>
      </c>
      <c r="B21" s="1">
        <v>1.4</v>
      </c>
    </row>
    <row r="22" spans="1:2" x14ac:dyDescent="0.25">
      <c r="A22">
        <v>2011</v>
      </c>
      <c r="B22" s="1">
        <v>1</v>
      </c>
    </row>
    <row r="23" spans="1:2" x14ac:dyDescent="0.25">
      <c r="A23">
        <v>2012</v>
      </c>
      <c r="B23" s="1">
        <v>1.3</v>
      </c>
    </row>
    <row r="24" spans="1:2" x14ac:dyDescent="0.25">
      <c r="A24">
        <v>2013</v>
      </c>
      <c r="B24" s="1">
        <v>1.4</v>
      </c>
    </row>
    <row r="25" spans="1:2" x14ac:dyDescent="0.25">
      <c r="A25">
        <v>2014</v>
      </c>
      <c r="B25" s="1">
        <v>1.7</v>
      </c>
    </row>
    <row r="26" spans="1:2" x14ac:dyDescent="0.25">
      <c r="A26">
        <v>2015</v>
      </c>
      <c r="B26" s="1">
        <v>2.8</v>
      </c>
    </row>
    <row r="27" spans="1:2" x14ac:dyDescent="0.25">
      <c r="A27">
        <v>2016</v>
      </c>
      <c r="B27" s="2">
        <v>4.0999999999999996</v>
      </c>
    </row>
    <row r="28" spans="1:2" x14ac:dyDescent="0.25">
      <c r="A28">
        <v>2017</v>
      </c>
      <c r="B28" s="1">
        <v>2.4</v>
      </c>
    </row>
    <row r="29" spans="1:2" x14ac:dyDescent="0.25">
      <c r="A29">
        <v>2018</v>
      </c>
      <c r="B29" s="1">
        <v>1.4</v>
      </c>
    </row>
    <row r="30" spans="1:2" x14ac:dyDescent="0.25">
      <c r="A30">
        <v>2019</v>
      </c>
      <c r="B30">
        <v>2.5</v>
      </c>
    </row>
    <row r="32" spans="1:2" x14ac:dyDescent="0.25">
      <c r="A32" t="s">
        <v>18</v>
      </c>
    </row>
    <row r="33" spans="1:1" x14ac:dyDescent="0.25">
      <c r="A33" t="s">
        <v>9</v>
      </c>
    </row>
    <row r="34" spans="1:1" x14ac:dyDescent="0.25">
      <c r="A3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Q15" sqref="Q15"/>
    </sheetView>
  </sheetViews>
  <sheetFormatPr baseColWidth="10" defaultRowHeight="15" x14ac:dyDescent="0.25"/>
  <cols>
    <col min="2" max="2" width="12.28515625" bestFit="1" customWidth="1"/>
  </cols>
  <sheetData>
    <row r="1" spans="1:12" x14ac:dyDescent="0.25">
      <c r="A1" t="s">
        <v>0</v>
      </c>
      <c r="B1" t="s">
        <v>2</v>
      </c>
      <c r="E1" t="s">
        <v>19</v>
      </c>
      <c r="F1" t="s">
        <v>23</v>
      </c>
      <c r="G1" t="s">
        <v>34</v>
      </c>
      <c r="I1" t="s">
        <v>38</v>
      </c>
      <c r="K1" t="s">
        <v>41</v>
      </c>
      <c r="L1" t="s">
        <v>28</v>
      </c>
    </row>
    <row r="2" spans="1:12" x14ac:dyDescent="0.25">
      <c r="A2">
        <v>1991</v>
      </c>
      <c r="B2" s="3">
        <f>G2/I2*100</f>
        <v>-3.1890528439904151</v>
      </c>
      <c r="E2" s="5">
        <v>686.31100000000004</v>
      </c>
      <c r="F2" s="5">
        <v>736.88300000000004</v>
      </c>
      <c r="G2" s="5">
        <f>E2-F2</f>
        <v>-50.572000000000003</v>
      </c>
      <c r="I2" s="26">
        <v>1585.8</v>
      </c>
      <c r="K2" s="28">
        <f>E2/I2*100</f>
        <v>43.278534493630978</v>
      </c>
      <c r="L2" s="28">
        <f>F2/I2*100</f>
        <v>46.467587337621389</v>
      </c>
    </row>
    <row r="3" spans="1:12" x14ac:dyDescent="0.25">
      <c r="A3">
        <v>1992</v>
      </c>
      <c r="B3" s="1">
        <v>-2.6</v>
      </c>
      <c r="E3" s="5">
        <v>761.02599999999995</v>
      </c>
      <c r="F3" s="5">
        <v>805.36500000000001</v>
      </c>
      <c r="G3" s="5">
        <f t="shared" ref="G3:G30" si="0">E3-F3</f>
        <v>-44.339000000000055</v>
      </c>
      <c r="I3" s="26">
        <v>1702.06</v>
      </c>
      <c r="K3" s="28">
        <f t="shared" ref="K3:K30" si="1">E3/I3*100</f>
        <v>44.712054804178464</v>
      </c>
      <c r="L3" s="28">
        <f t="shared" ref="L3:L30" si="2">F3/I3*100</f>
        <v>47.317074603715497</v>
      </c>
    </row>
    <row r="4" spans="1:12" x14ac:dyDescent="0.25">
      <c r="A4">
        <v>1993</v>
      </c>
      <c r="B4" s="3">
        <v>-3.1</v>
      </c>
      <c r="E4" s="5">
        <v>790.26099999999997</v>
      </c>
      <c r="F4" s="5">
        <v>844.45</v>
      </c>
      <c r="G4" s="23">
        <f t="shared" si="0"/>
        <v>-54.189000000000078</v>
      </c>
      <c r="I4" s="26">
        <v>1750.89</v>
      </c>
      <c r="K4" s="28">
        <f t="shared" si="1"/>
        <v>45.134817150135071</v>
      </c>
      <c r="L4" s="30">
        <f t="shared" si="2"/>
        <v>48.229757437646001</v>
      </c>
    </row>
    <row r="5" spans="1:12" x14ac:dyDescent="0.25">
      <c r="A5">
        <v>1994</v>
      </c>
      <c r="B5" s="1">
        <v>-2.5</v>
      </c>
      <c r="E5" s="5">
        <v>837.07500000000005</v>
      </c>
      <c r="F5" s="5">
        <v>883.25</v>
      </c>
      <c r="G5" s="5">
        <f t="shared" si="0"/>
        <v>-46.174999999999955</v>
      </c>
      <c r="I5" s="26">
        <v>1829.55</v>
      </c>
      <c r="K5" s="32">
        <f t="shared" si="1"/>
        <v>45.753054029679433</v>
      </c>
      <c r="L5" s="30">
        <f t="shared" si="2"/>
        <v>48.276898690934935</v>
      </c>
    </row>
    <row r="6" spans="1:12" x14ac:dyDescent="0.25">
      <c r="A6" s="24">
        <v>1995</v>
      </c>
      <c r="B6" s="4">
        <v>-9.4</v>
      </c>
      <c r="E6" s="5">
        <v>865.54899999999998</v>
      </c>
      <c r="F6" s="22">
        <v>1044.2529999999999</v>
      </c>
      <c r="G6" s="22">
        <f t="shared" si="0"/>
        <v>-178.70399999999995</v>
      </c>
      <c r="I6" s="26">
        <v>1894.61</v>
      </c>
      <c r="K6" s="32">
        <f t="shared" si="1"/>
        <v>45.684811122077896</v>
      </c>
      <c r="L6" s="29">
        <f t="shared" si="2"/>
        <v>55.117042557571217</v>
      </c>
    </row>
    <row r="7" spans="1:12" x14ac:dyDescent="0.25">
      <c r="A7">
        <v>1996</v>
      </c>
      <c r="B7" s="3">
        <v>-3.6</v>
      </c>
      <c r="E7" s="5">
        <v>880.92700000000002</v>
      </c>
      <c r="F7" s="5">
        <v>949.52800000000002</v>
      </c>
      <c r="G7" s="23">
        <f t="shared" si="0"/>
        <v>-68.600999999999999</v>
      </c>
      <c r="I7" s="26">
        <v>1921.38</v>
      </c>
      <c r="K7" s="32">
        <f t="shared" si="1"/>
        <v>45.848660858341397</v>
      </c>
      <c r="L7" s="30">
        <f t="shared" si="2"/>
        <v>49.419063381527856</v>
      </c>
    </row>
    <row r="8" spans="1:12" x14ac:dyDescent="0.25">
      <c r="A8">
        <v>1997</v>
      </c>
      <c r="B8" s="1">
        <v>-2.9</v>
      </c>
      <c r="E8" s="5">
        <v>894.79899999999998</v>
      </c>
      <c r="F8" s="5">
        <v>952.49800000000005</v>
      </c>
      <c r="G8" s="5">
        <f t="shared" si="0"/>
        <v>-57.699000000000069</v>
      </c>
      <c r="I8" s="26">
        <v>1961.15</v>
      </c>
      <c r="K8" s="32">
        <f t="shared" si="1"/>
        <v>45.626239706294776</v>
      </c>
      <c r="L8" s="30">
        <f t="shared" si="2"/>
        <v>48.568340004589146</v>
      </c>
    </row>
    <row r="9" spans="1:12" x14ac:dyDescent="0.25">
      <c r="A9">
        <v>1998</v>
      </c>
      <c r="B9" s="1">
        <v>-2.6</v>
      </c>
      <c r="E9" s="5">
        <v>918.14</v>
      </c>
      <c r="F9" s="5">
        <v>969.84799999999996</v>
      </c>
      <c r="G9" s="5">
        <f t="shared" si="0"/>
        <v>-51.70799999999997</v>
      </c>
      <c r="I9" s="26">
        <v>2014.42</v>
      </c>
      <c r="K9" s="32">
        <f t="shared" si="1"/>
        <v>45.578379881057572</v>
      </c>
      <c r="L9" s="30">
        <f t="shared" si="2"/>
        <v>48.145272584664568</v>
      </c>
    </row>
    <row r="10" spans="1:12" x14ac:dyDescent="0.25">
      <c r="A10">
        <v>1999</v>
      </c>
      <c r="B10" s="1">
        <v>-1.7</v>
      </c>
      <c r="E10" s="5">
        <v>957.51099999999997</v>
      </c>
      <c r="F10" s="5">
        <v>992.91800000000001</v>
      </c>
      <c r="G10" s="5">
        <f t="shared" si="0"/>
        <v>-35.407000000000039</v>
      </c>
      <c r="I10" s="26">
        <v>2059.48</v>
      </c>
      <c r="K10" s="28">
        <f t="shared" si="1"/>
        <v>46.492852564725077</v>
      </c>
      <c r="L10" s="30">
        <f t="shared" si="2"/>
        <v>48.212072950453511</v>
      </c>
    </row>
    <row r="11" spans="1:12" x14ac:dyDescent="0.25">
      <c r="A11">
        <v>2000</v>
      </c>
      <c r="B11" s="1">
        <v>-1.6</v>
      </c>
      <c r="E11" s="5">
        <v>973.83199999999999</v>
      </c>
      <c r="F11" s="5">
        <v>1007.254</v>
      </c>
      <c r="G11" s="5">
        <f t="shared" si="0"/>
        <v>-33.422000000000025</v>
      </c>
      <c r="I11" s="26">
        <v>2109.09</v>
      </c>
      <c r="K11" s="28">
        <f t="shared" si="1"/>
        <v>46.173088867710717</v>
      </c>
      <c r="L11" s="28">
        <f t="shared" si="2"/>
        <v>47.7577533438592</v>
      </c>
    </row>
    <row r="12" spans="1:12" x14ac:dyDescent="0.25">
      <c r="A12">
        <v>2001</v>
      </c>
      <c r="B12" s="3">
        <v>-3</v>
      </c>
      <c r="E12" s="5">
        <v>964.40800000000002</v>
      </c>
      <c r="F12" s="5">
        <v>1030.1369999999999</v>
      </c>
      <c r="G12" s="23">
        <f t="shared" si="0"/>
        <v>-65.728999999999928</v>
      </c>
      <c r="I12" s="26">
        <v>2172.54</v>
      </c>
      <c r="K12" s="28">
        <f t="shared" si="1"/>
        <v>44.390805232584903</v>
      </c>
      <c r="L12" s="28">
        <f t="shared" si="2"/>
        <v>47.41625010356541</v>
      </c>
    </row>
    <row r="13" spans="1:12" x14ac:dyDescent="0.25">
      <c r="A13" s="24">
        <v>2002</v>
      </c>
      <c r="B13" s="4">
        <v>-3.9</v>
      </c>
      <c r="E13" s="5">
        <v>967.09699999999998</v>
      </c>
      <c r="F13" s="5">
        <v>1052.2739999999999</v>
      </c>
      <c r="G13" s="22">
        <f t="shared" si="0"/>
        <v>-85.176999999999907</v>
      </c>
      <c r="I13" s="26">
        <v>2198.12</v>
      </c>
      <c r="K13" s="28">
        <f t="shared" si="1"/>
        <v>43.996551598638838</v>
      </c>
      <c r="L13" s="28">
        <f t="shared" si="2"/>
        <v>47.871544774625583</v>
      </c>
    </row>
    <row r="14" spans="1:12" x14ac:dyDescent="0.25">
      <c r="A14">
        <v>2003</v>
      </c>
      <c r="B14" s="3">
        <v>-3.7</v>
      </c>
      <c r="E14" s="5">
        <v>986.36</v>
      </c>
      <c r="F14" s="5">
        <v>1068.2809999999999</v>
      </c>
      <c r="G14" s="23">
        <f t="shared" si="0"/>
        <v>-81.920999999999935</v>
      </c>
      <c r="I14" s="26">
        <v>2211.5700000000002</v>
      </c>
      <c r="K14" s="28">
        <f t="shared" si="1"/>
        <v>44.599990052315775</v>
      </c>
      <c r="L14" s="30">
        <f t="shared" si="2"/>
        <v>48.304191140230692</v>
      </c>
    </row>
    <row r="15" spans="1:12" x14ac:dyDescent="0.25">
      <c r="A15">
        <v>2004</v>
      </c>
      <c r="B15" s="3">
        <v>-3.3</v>
      </c>
      <c r="E15" s="5">
        <v>983.23099999999999</v>
      </c>
      <c r="F15" s="5">
        <v>1058.6669999999999</v>
      </c>
      <c r="G15" s="23">
        <f t="shared" si="0"/>
        <v>-75.435999999999922</v>
      </c>
      <c r="I15" s="26">
        <v>2262.52</v>
      </c>
      <c r="K15" s="28">
        <f t="shared" si="1"/>
        <v>43.457339603627815</v>
      </c>
      <c r="L15" s="28">
        <f t="shared" si="2"/>
        <v>46.791497975708502</v>
      </c>
    </row>
    <row r="16" spans="1:12" x14ac:dyDescent="0.25">
      <c r="A16">
        <v>2005</v>
      </c>
      <c r="B16" s="3">
        <v>-3.3</v>
      </c>
      <c r="E16" s="5">
        <v>995.44600000000003</v>
      </c>
      <c r="F16" s="5">
        <v>1071.405</v>
      </c>
      <c r="G16" s="23">
        <f t="shared" si="0"/>
        <v>-75.958999999999946</v>
      </c>
      <c r="I16" s="26">
        <v>2288.31</v>
      </c>
      <c r="K16" s="28">
        <f t="shared" si="1"/>
        <v>43.501361266611603</v>
      </c>
      <c r="L16" s="28">
        <f t="shared" si="2"/>
        <v>46.82079788140593</v>
      </c>
    </row>
    <row r="17" spans="1:12" x14ac:dyDescent="0.25">
      <c r="A17">
        <v>2006</v>
      </c>
      <c r="B17" s="1">
        <v>-1.7</v>
      </c>
      <c r="E17" s="5">
        <v>1039.4690000000001</v>
      </c>
      <c r="F17" s="5">
        <v>1078.8979999999999</v>
      </c>
      <c r="G17" s="5">
        <f t="shared" si="0"/>
        <v>-39.42899999999986</v>
      </c>
      <c r="I17" s="26">
        <v>2385.08</v>
      </c>
      <c r="K17" s="28">
        <f t="shared" si="1"/>
        <v>43.582143995169972</v>
      </c>
      <c r="L17" s="28">
        <f t="shared" si="2"/>
        <v>45.235296090697162</v>
      </c>
    </row>
    <row r="18" spans="1:12" x14ac:dyDescent="0.25">
      <c r="A18">
        <v>2007</v>
      </c>
      <c r="B18" s="2">
        <v>0.3</v>
      </c>
      <c r="E18" s="5">
        <v>1091.269</v>
      </c>
      <c r="F18" s="5">
        <v>1084.748</v>
      </c>
      <c r="G18" s="20">
        <f t="shared" si="0"/>
        <v>6.5209999999999582</v>
      </c>
      <c r="I18" s="26">
        <v>2499.5500000000002</v>
      </c>
      <c r="K18" s="28">
        <f t="shared" si="1"/>
        <v>43.658618551339238</v>
      </c>
      <c r="L18" s="31">
        <f t="shared" si="2"/>
        <v>43.397731591686501</v>
      </c>
    </row>
    <row r="19" spans="1:12" x14ac:dyDescent="0.25">
      <c r="A19">
        <v>2008</v>
      </c>
      <c r="B19" s="1">
        <v>-0.1</v>
      </c>
      <c r="E19" s="5">
        <v>1122.5730000000001</v>
      </c>
      <c r="F19" s="5">
        <v>1125.5360000000001</v>
      </c>
      <c r="G19" s="5">
        <f t="shared" si="0"/>
        <v>-2.9629999999999654</v>
      </c>
      <c r="I19" s="26">
        <v>2546.4899999999998</v>
      </c>
      <c r="K19" s="28">
        <f t="shared" si="1"/>
        <v>44.083149747299231</v>
      </c>
      <c r="L19" s="28">
        <f t="shared" si="2"/>
        <v>44.199505986671852</v>
      </c>
    </row>
    <row r="20" spans="1:12" x14ac:dyDescent="0.25">
      <c r="A20">
        <v>2009</v>
      </c>
      <c r="B20" s="3">
        <v>-3.2</v>
      </c>
      <c r="E20" s="5">
        <v>1101.797</v>
      </c>
      <c r="F20" s="5">
        <v>1178.8499999999999</v>
      </c>
      <c r="G20" s="23">
        <f t="shared" si="0"/>
        <v>-77.052999999999884</v>
      </c>
      <c r="I20" s="26">
        <v>2445.73</v>
      </c>
      <c r="K20" s="28">
        <f t="shared" si="1"/>
        <v>45.049821525679448</v>
      </c>
      <c r="L20" s="30">
        <f t="shared" si="2"/>
        <v>48.20033282496432</v>
      </c>
    </row>
    <row r="21" spans="1:12" x14ac:dyDescent="0.25">
      <c r="A21" s="24">
        <v>2010</v>
      </c>
      <c r="B21" s="4">
        <v>-4.4000000000000004</v>
      </c>
      <c r="E21" s="5">
        <v>1122.258</v>
      </c>
      <c r="F21" s="5">
        <v>1234.5440000000001</v>
      </c>
      <c r="G21" s="22">
        <f t="shared" si="0"/>
        <v>-112.28600000000006</v>
      </c>
      <c r="I21" s="26">
        <v>2564.4</v>
      </c>
      <c r="K21" s="28">
        <f t="shared" si="1"/>
        <v>43.762985493682734</v>
      </c>
      <c r="L21" s="30">
        <f t="shared" si="2"/>
        <v>48.1416315707378</v>
      </c>
    </row>
    <row r="22" spans="1:12" x14ac:dyDescent="0.25">
      <c r="A22">
        <v>2011</v>
      </c>
      <c r="B22" s="1">
        <v>-0.9</v>
      </c>
      <c r="E22" s="5">
        <v>1194.7829999999999</v>
      </c>
      <c r="F22" s="5">
        <v>1218.5239999999999</v>
      </c>
      <c r="G22" s="5">
        <f t="shared" si="0"/>
        <v>-23.740999999999985</v>
      </c>
      <c r="I22" s="26">
        <v>2693.56</v>
      </c>
      <c r="K22" s="28">
        <f t="shared" si="1"/>
        <v>44.357021933797647</v>
      </c>
      <c r="L22" s="28">
        <f t="shared" si="2"/>
        <v>45.238420528965378</v>
      </c>
    </row>
    <row r="23" spans="1:12" x14ac:dyDescent="0.25">
      <c r="A23">
        <v>2012</v>
      </c>
      <c r="B23" s="2">
        <v>0</v>
      </c>
      <c r="E23" s="5">
        <v>1233.394</v>
      </c>
      <c r="F23" s="5">
        <v>1233.1379999999999</v>
      </c>
      <c r="G23" s="20">
        <f t="shared" si="0"/>
        <v>0.25600000000008549</v>
      </c>
      <c r="I23" s="26">
        <v>2745.31</v>
      </c>
      <c r="K23" s="28">
        <f t="shared" si="1"/>
        <v>44.927312398235536</v>
      </c>
      <c r="L23" s="32">
        <f t="shared" si="2"/>
        <v>44.917987403972589</v>
      </c>
    </row>
    <row r="24" spans="1:12" x14ac:dyDescent="0.25">
      <c r="A24">
        <v>2013</v>
      </c>
      <c r="B24" s="2">
        <v>0</v>
      </c>
      <c r="E24" s="5">
        <v>1264.6679999999999</v>
      </c>
      <c r="F24" s="5">
        <v>1263.5440000000001</v>
      </c>
      <c r="G24" s="20">
        <f t="shared" si="0"/>
        <v>1.1239999999997963</v>
      </c>
      <c r="I24" s="26">
        <v>2811.35</v>
      </c>
      <c r="K24" s="28">
        <f t="shared" si="1"/>
        <v>44.984366941149268</v>
      </c>
      <c r="L24" s="32">
        <f t="shared" si="2"/>
        <v>44.944386149003151</v>
      </c>
    </row>
    <row r="25" spans="1:12" x14ac:dyDescent="0.25">
      <c r="A25">
        <v>2014</v>
      </c>
      <c r="B25" s="2">
        <v>0.6</v>
      </c>
      <c r="E25" s="5">
        <v>1313.9059999999999</v>
      </c>
      <c r="F25" s="5">
        <v>1296.94</v>
      </c>
      <c r="G25" s="20">
        <f t="shared" si="0"/>
        <v>16.965999999999894</v>
      </c>
      <c r="I25" s="26">
        <v>2927.43</v>
      </c>
      <c r="K25" s="28">
        <f t="shared" si="1"/>
        <v>44.882576184571448</v>
      </c>
      <c r="L25" s="32">
        <f t="shared" si="2"/>
        <v>44.30302347109923</v>
      </c>
    </row>
    <row r="26" spans="1:12" x14ac:dyDescent="0.25">
      <c r="A26">
        <v>2015</v>
      </c>
      <c r="B26" s="2">
        <v>0.9</v>
      </c>
      <c r="E26" s="5">
        <v>1363.098</v>
      </c>
      <c r="F26" s="5">
        <v>1334.518</v>
      </c>
      <c r="G26" s="20">
        <f t="shared" si="0"/>
        <v>28.579999999999927</v>
      </c>
      <c r="I26" s="26">
        <v>3030.07</v>
      </c>
      <c r="K26" s="28">
        <f t="shared" si="1"/>
        <v>44.985693399822438</v>
      </c>
      <c r="L26" s="32">
        <f t="shared" si="2"/>
        <v>44.042480866778654</v>
      </c>
    </row>
    <row r="27" spans="1:12" x14ac:dyDescent="0.25">
      <c r="A27">
        <v>2016</v>
      </c>
      <c r="B27" s="2">
        <v>1.2</v>
      </c>
      <c r="E27" s="5">
        <v>1425.5940000000001</v>
      </c>
      <c r="F27" s="5">
        <v>1388.482</v>
      </c>
      <c r="G27" s="20">
        <f t="shared" si="0"/>
        <v>37.11200000000008</v>
      </c>
      <c r="I27" s="26">
        <v>3134.1</v>
      </c>
      <c r="K27" s="28">
        <f t="shared" si="1"/>
        <v>45.486551163013303</v>
      </c>
      <c r="L27" s="32">
        <f t="shared" si="2"/>
        <v>44.302415366452891</v>
      </c>
    </row>
    <row r="28" spans="1:12" x14ac:dyDescent="0.25">
      <c r="A28">
        <v>2017</v>
      </c>
      <c r="B28" s="2">
        <v>1.2</v>
      </c>
      <c r="E28" s="5">
        <v>1481.7139999999999</v>
      </c>
      <c r="F28" s="5">
        <v>1441.4190000000001</v>
      </c>
      <c r="G28" s="20">
        <f t="shared" si="0"/>
        <v>40.294999999999845</v>
      </c>
      <c r="I28" s="26">
        <v>3244.99</v>
      </c>
      <c r="K28" s="28">
        <f t="shared" si="1"/>
        <v>45.661589095806157</v>
      </c>
      <c r="L28" s="32">
        <f t="shared" si="2"/>
        <v>44.419828720581577</v>
      </c>
    </row>
    <row r="29" spans="1:12" x14ac:dyDescent="0.25">
      <c r="A29" s="25">
        <v>2018</v>
      </c>
      <c r="B29" s="11">
        <v>1.9</v>
      </c>
      <c r="E29" s="5">
        <v>1552.924</v>
      </c>
      <c r="F29" s="5">
        <v>1490.498</v>
      </c>
      <c r="G29" s="21">
        <f t="shared" si="0"/>
        <v>62.425999999999931</v>
      </c>
      <c r="I29" s="26">
        <v>3344.37</v>
      </c>
      <c r="K29" s="28">
        <f t="shared" si="1"/>
        <v>46.433977101815884</v>
      </c>
      <c r="L29" s="32">
        <f t="shared" si="2"/>
        <v>44.567377413384285</v>
      </c>
    </row>
    <row r="30" spans="1:12" x14ac:dyDescent="0.25">
      <c r="A30">
        <v>2019</v>
      </c>
      <c r="B30" s="12">
        <v>1.5</v>
      </c>
      <c r="E30" s="5">
        <v>1606.681</v>
      </c>
      <c r="F30" s="5">
        <v>1556.857</v>
      </c>
      <c r="G30" s="20">
        <f t="shared" si="0"/>
        <v>49.824000000000069</v>
      </c>
      <c r="I30" s="26">
        <v>3435.99</v>
      </c>
      <c r="K30" s="31">
        <f t="shared" si="1"/>
        <v>46.76035145620331</v>
      </c>
      <c r="L30" s="28">
        <f t="shared" si="2"/>
        <v>45.310289028780645</v>
      </c>
    </row>
    <row r="31" spans="1:12" x14ac:dyDescent="0.25">
      <c r="I31" s="27" t="s">
        <v>39</v>
      </c>
    </row>
    <row r="32" spans="1:12" x14ac:dyDescent="0.25">
      <c r="A32" t="s">
        <v>40</v>
      </c>
    </row>
    <row r="33" spans="1:1" x14ac:dyDescent="0.25">
      <c r="A33" t="s">
        <v>11</v>
      </c>
    </row>
    <row r="34" spans="1:1" x14ac:dyDescent="0.25">
      <c r="A34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39" sqref="G39"/>
    </sheetView>
  </sheetViews>
  <sheetFormatPr baseColWidth="10" defaultRowHeight="15" x14ac:dyDescent="0.25"/>
  <sheetData>
    <row r="1" spans="1:10" x14ac:dyDescent="0.25">
      <c r="A1" t="s">
        <v>0</v>
      </c>
      <c r="B1" t="s">
        <v>3</v>
      </c>
      <c r="C1" t="s">
        <v>4</v>
      </c>
      <c r="D1" t="s">
        <v>5</v>
      </c>
      <c r="E1" t="s">
        <v>19</v>
      </c>
      <c r="G1" t="s">
        <v>12</v>
      </c>
      <c r="H1" t="s">
        <v>13</v>
      </c>
      <c r="I1" t="s">
        <v>14</v>
      </c>
      <c r="J1" t="s">
        <v>19</v>
      </c>
    </row>
    <row r="2" spans="1:10" x14ac:dyDescent="0.25">
      <c r="A2">
        <v>1991</v>
      </c>
      <c r="B2" s="5">
        <v>77.888999999999996</v>
      </c>
      <c r="C2" s="5">
        <v>258.23099999999999</v>
      </c>
      <c r="D2" s="5">
        <v>350.19099999999997</v>
      </c>
      <c r="E2">
        <v>686.31100000000004</v>
      </c>
      <c r="G2" s="6">
        <f>B2/(B2+C2+D2)</f>
        <v>0.11348936560830294</v>
      </c>
      <c r="H2" s="6">
        <f>C2/(B2+C2+D2)</f>
        <v>0.37625945089033985</v>
      </c>
      <c r="I2" s="6">
        <f>D2/(B2+C2+D2)</f>
        <v>0.51025118350135723</v>
      </c>
      <c r="J2" s="13">
        <v>1</v>
      </c>
    </row>
    <row r="3" spans="1:10" x14ac:dyDescent="0.25">
      <c r="A3">
        <v>1992</v>
      </c>
      <c r="B3" s="5">
        <v>93.613</v>
      </c>
      <c r="C3" s="5">
        <v>283.82299999999998</v>
      </c>
      <c r="D3" s="5">
        <v>383.59</v>
      </c>
      <c r="E3">
        <v>761.02599999999995</v>
      </c>
      <c r="G3" s="6">
        <f t="shared" ref="G3:G29" si="0">B3/(B3+C3+D3)</f>
        <v>0.12300893793378939</v>
      </c>
      <c r="H3" s="6">
        <f t="shared" ref="H3:H29" si="1">C3/(B3+C3+D3)</f>
        <v>0.37294783621058936</v>
      </c>
      <c r="I3" s="6">
        <f t="shared" ref="I3:I29" si="2">D3/(B3+C3+D3)</f>
        <v>0.50404322585562122</v>
      </c>
      <c r="J3" s="13">
        <v>1</v>
      </c>
    </row>
    <row r="4" spans="1:10" x14ac:dyDescent="0.25">
      <c r="A4">
        <v>1993</v>
      </c>
      <c r="B4" s="5">
        <v>94.477000000000004</v>
      </c>
      <c r="C4" s="5">
        <v>301.00299999999999</v>
      </c>
      <c r="D4" s="5">
        <v>394.78100000000001</v>
      </c>
      <c r="E4">
        <v>790.26099999999997</v>
      </c>
      <c r="G4" s="6">
        <f t="shared" si="0"/>
        <v>0.1195516417993549</v>
      </c>
      <c r="H4" s="6">
        <f t="shared" si="1"/>
        <v>0.38089061715053635</v>
      </c>
      <c r="I4" s="6">
        <f t="shared" si="2"/>
        <v>0.49955774105010881</v>
      </c>
      <c r="J4" s="13">
        <v>1</v>
      </c>
    </row>
    <row r="5" spans="1:10" x14ac:dyDescent="0.25">
      <c r="A5">
        <v>1994</v>
      </c>
      <c r="B5" s="5">
        <v>99.308000000000007</v>
      </c>
      <c r="C5" s="5">
        <v>323.85399999999998</v>
      </c>
      <c r="D5" s="5">
        <v>413.91300000000001</v>
      </c>
      <c r="E5">
        <v>837.07500000000005</v>
      </c>
      <c r="G5" s="6">
        <f t="shared" si="0"/>
        <v>0.1186369202281755</v>
      </c>
      <c r="H5" s="6">
        <f t="shared" si="1"/>
        <v>0.38688767434220345</v>
      </c>
      <c r="I5" s="6">
        <f t="shared" si="2"/>
        <v>0.49447540542962098</v>
      </c>
      <c r="J5" s="13">
        <v>1</v>
      </c>
    </row>
    <row r="6" spans="1:10" x14ac:dyDescent="0.25">
      <c r="A6">
        <v>1995</v>
      </c>
      <c r="B6" s="5">
        <v>98.355000000000004</v>
      </c>
      <c r="C6" s="5">
        <v>344.17099999999999</v>
      </c>
      <c r="D6" s="5">
        <v>423.02300000000002</v>
      </c>
      <c r="E6">
        <v>865.54899999999998</v>
      </c>
      <c r="G6" s="6">
        <f t="shared" si="0"/>
        <v>0.11363308143155386</v>
      </c>
      <c r="H6" s="6">
        <f t="shared" si="1"/>
        <v>0.39763317847978569</v>
      </c>
      <c r="I6" s="6">
        <f t="shared" si="2"/>
        <v>0.48873374008866055</v>
      </c>
      <c r="J6" s="13">
        <v>1</v>
      </c>
    </row>
    <row r="7" spans="1:10" x14ac:dyDescent="0.25">
      <c r="A7">
        <v>1996</v>
      </c>
      <c r="B7" s="5">
        <v>95.507000000000005</v>
      </c>
      <c r="C7" s="5">
        <v>360.45100000000002</v>
      </c>
      <c r="D7" s="5">
        <v>424.96899999999999</v>
      </c>
      <c r="E7">
        <v>880.92700000000002</v>
      </c>
      <c r="G7" s="6">
        <f t="shared" si="0"/>
        <v>0.10841647491789899</v>
      </c>
      <c r="H7" s="6">
        <f t="shared" si="1"/>
        <v>0.40917238318271548</v>
      </c>
      <c r="I7" s="6">
        <f t="shared" si="2"/>
        <v>0.4824111418993855</v>
      </c>
      <c r="J7" s="13">
        <v>1</v>
      </c>
    </row>
    <row r="8" spans="1:10" x14ac:dyDescent="0.25">
      <c r="A8">
        <v>1997</v>
      </c>
      <c r="B8" s="5">
        <v>93.424999999999997</v>
      </c>
      <c r="C8" s="5">
        <v>373.38799999999998</v>
      </c>
      <c r="D8" s="5">
        <v>427.98599999999999</v>
      </c>
      <c r="E8">
        <v>894.79899999999998</v>
      </c>
      <c r="G8" s="6">
        <f t="shared" si="0"/>
        <v>0.10440892312128199</v>
      </c>
      <c r="H8" s="7">
        <f t="shared" si="1"/>
        <v>0.41728701082589498</v>
      </c>
      <c r="I8" s="9">
        <f t="shared" si="2"/>
        <v>0.47830406605282305</v>
      </c>
      <c r="J8" s="13">
        <v>1</v>
      </c>
    </row>
    <row r="9" spans="1:10" x14ac:dyDescent="0.25">
      <c r="A9">
        <v>1998</v>
      </c>
      <c r="B9" s="5">
        <v>93.063000000000002</v>
      </c>
      <c r="C9" s="5">
        <v>376.95499999999998</v>
      </c>
      <c r="D9" s="5">
        <v>448.12200000000001</v>
      </c>
      <c r="E9">
        <v>918.14</v>
      </c>
      <c r="G9" s="6">
        <f t="shared" si="0"/>
        <v>0.10136035898664691</v>
      </c>
      <c r="H9" s="7">
        <f t="shared" si="1"/>
        <v>0.41056374844794913</v>
      </c>
      <c r="I9" s="6">
        <f t="shared" si="2"/>
        <v>0.48807589256540401</v>
      </c>
      <c r="J9" s="13">
        <v>1</v>
      </c>
    </row>
    <row r="10" spans="1:10" x14ac:dyDescent="0.25">
      <c r="A10">
        <v>1999</v>
      </c>
      <c r="B10" s="5">
        <v>95.728999999999999</v>
      </c>
      <c r="C10" s="5">
        <v>382.33699999999999</v>
      </c>
      <c r="D10" s="5">
        <v>479.44499999999999</v>
      </c>
      <c r="E10">
        <v>957.51099999999997</v>
      </c>
      <c r="G10" s="6">
        <f t="shared" si="0"/>
        <v>9.9976919325208802E-2</v>
      </c>
      <c r="H10" s="6">
        <f t="shared" si="1"/>
        <v>0.39930298450879415</v>
      </c>
      <c r="I10" s="6">
        <f t="shared" si="2"/>
        <v>0.50072009616599711</v>
      </c>
      <c r="J10" s="13">
        <v>1</v>
      </c>
    </row>
    <row r="11" spans="1:10" x14ac:dyDescent="0.25">
      <c r="A11">
        <v>2000</v>
      </c>
      <c r="B11" s="5">
        <v>95.171000000000006</v>
      </c>
      <c r="C11" s="5">
        <v>382.75400000000002</v>
      </c>
      <c r="D11" s="5">
        <v>495.90699999999998</v>
      </c>
      <c r="E11">
        <v>973.83199999999999</v>
      </c>
      <c r="G11" s="6">
        <f t="shared" si="0"/>
        <v>9.772835560959181E-2</v>
      </c>
      <c r="H11" s="6">
        <f t="shared" si="1"/>
        <v>0.39303904574916415</v>
      </c>
      <c r="I11" s="6">
        <f t="shared" si="2"/>
        <v>0.50923259864124404</v>
      </c>
      <c r="J11" s="13">
        <v>1</v>
      </c>
    </row>
    <row r="12" spans="1:10" x14ac:dyDescent="0.25">
      <c r="A12">
        <v>2001</v>
      </c>
      <c r="B12" s="5">
        <v>102.03400000000001</v>
      </c>
      <c r="C12" s="5">
        <v>388.61599999999999</v>
      </c>
      <c r="D12" s="5">
        <v>473.75799999999998</v>
      </c>
      <c r="E12">
        <v>964.40800000000002</v>
      </c>
      <c r="G12" s="6">
        <f t="shared" si="0"/>
        <v>0.10579962007780941</v>
      </c>
      <c r="H12" s="6">
        <f t="shared" si="1"/>
        <v>0.4029580841303681</v>
      </c>
      <c r="I12" s="6">
        <f t="shared" si="2"/>
        <v>0.4912422957918226</v>
      </c>
      <c r="J12" s="13">
        <v>1</v>
      </c>
    </row>
    <row r="13" spans="1:10" x14ac:dyDescent="0.25">
      <c r="A13">
        <v>2002</v>
      </c>
      <c r="B13" s="5">
        <v>102.771</v>
      </c>
      <c r="C13" s="5">
        <v>394.30700000000002</v>
      </c>
      <c r="D13" s="5">
        <v>470.01900000000001</v>
      </c>
      <c r="E13">
        <v>967.09699999999998</v>
      </c>
      <c r="G13" s="6">
        <f t="shared" si="0"/>
        <v>0.10626752021772377</v>
      </c>
      <c r="H13" s="6">
        <f t="shared" si="1"/>
        <v>0.40772228638905922</v>
      </c>
      <c r="I13" s="6">
        <f t="shared" si="2"/>
        <v>0.48601019339321705</v>
      </c>
      <c r="J13" s="13">
        <v>1</v>
      </c>
    </row>
    <row r="14" spans="1:10" x14ac:dyDescent="0.25">
      <c r="A14">
        <v>2003</v>
      </c>
      <c r="B14" s="5">
        <v>109.04900000000001</v>
      </c>
      <c r="C14" s="5">
        <v>401.89600000000002</v>
      </c>
      <c r="D14" s="5">
        <v>475.41500000000002</v>
      </c>
      <c r="E14">
        <v>986.36</v>
      </c>
      <c r="G14" s="6">
        <f t="shared" si="0"/>
        <v>0.11055699744515186</v>
      </c>
      <c r="H14" s="6">
        <f t="shared" si="1"/>
        <v>0.40745366803195582</v>
      </c>
      <c r="I14" s="6">
        <f t="shared" si="2"/>
        <v>0.48198933452289222</v>
      </c>
      <c r="J14" s="13">
        <v>1</v>
      </c>
    </row>
    <row r="15" spans="1:10" x14ac:dyDescent="0.25">
      <c r="A15">
        <v>2004</v>
      </c>
      <c r="B15" s="5">
        <v>107.82899999999999</v>
      </c>
      <c r="C15" s="5">
        <v>401.59899999999999</v>
      </c>
      <c r="D15" s="5">
        <v>473.803</v>
      </c>
      <c r="E15">
        <v>983.23099999999999</v>
      </c>
      <c r="G15" s="6">
        <f t="shared" si="0"/>
        <v>0.10966802307901194</v>
      </c>
      <c r="H15" s="6">
        <f t="shared" si="1"/>
        <v>0.40844826902325088</v>
      </c>
      <c r="I15" s="6">
        <f t="shared" si="2"/>
        <v>0.48188370789773716</v>
      </c>
      <c r="J15" s="13">
        <v>1</v>
      </c>
    </row>
    <row r="16" spans="1:10" x14ac:dyDescent="0.25">
      <c r="A16">
        <v>2005</v>
      </c>
      <c r="B16" s="5">
        <v>108.152</v>
      </c>
      <c r="C16" s="5">
        <v>401.23399999999998</v>
      </c>
      <c r="D16" s="5">
        <v>486.06</v>
      </c>
      <c r="E16">
        <v>995.44600000000003</v>
      </c>
      <c r="G16" s="6">
        <f t="shared" si="0"/>
        <v>0.10864677742439069</v>
      </c>
      <c r="H16" s="6">
        <f t="shared" si="1"/>
        <v>0.40306957886213818</v>
      </c>
      <c r="I16" s="6">
        <f t="shared" si="2"/>
        <v>0.48828364371347122</v>
      </c>
      <c r="J16" s="13">
        <v>1</v>
      </c>
    </row>
    <row r="17" spans="1:10" x14ac:dyDescent="0.25">
      <c r="A17">
        <v>2006</v>
      </c>
      <c r="B17" s="5">
        <v>110.60899999999999</v>
      </c>
      <c r="C17" s="5">
        <v>405.334</v>
      </c>
      <c r="D17" s="5">
        <v>523.52599999999995</v>
      </c>
      <c r="E17">
        <v>1039.4690000000001</v>
      </c>
      <c r="G17" s="6">
        <f t="shared" si="0"/>
        <v>0.10640913774244348</v>
      </c>
      <c r="H17" s="6">
        <f t="shared" si="1"/>
        <v>0.38994332683321964</v>
      </c>
      <c r="I17" s="6">
        <f t="shared" si="2"/>
        <v>0.50364753542433682</v>
      </c>
      <c r="J17" s="13">
        <v>1</v>
      </c>
    </row>
    <row r="18" spans="1:10" x14ac:dyDescent="0.25">
      <c r="A18">
        <v>2007</v>
      </c>
      <c r="B18" s="5">
        <v>116.375</v>
      </c>
      <c r="C18" s="5">
        <v>404.63299999999998</v>
      </c>
      <c r="D18" s="5">
        <v>570.26099999999997</v>
      </c>
      <c r="E18">
        <v>1091.269</v>
      </c>
      <c r="G18" s="6">
        <f t="shared" si="0"/>
        <v>0.10664190039302866</v>
      </c>
      <c r="H18" s="6">
        <f t="shared" si="1"/>
        <v>0.37079125311907513</v>
      </c>
      <c r="I18" s="7">
        <f t="shared" si="2"/>
        <v>0.5225668464878962</v>
      </c>
      <c r="J18" s="13">
        <v>1</v>
      </c>
    </row>
    <row r="19" spans="1:10" x14ac:dyDescent="0.25">
      <c r="A19">
        <v>2008</v>
      </c>
      <c r="B19" s="5">
        <v>121.33</v>
      </c>
      <c r="C19" s="5">
        <v>412.553</v>
      </c>
      <c r="D19" s="5">
        <v>588.69000000000005</v>
      </c>
      <c r="E19">
        <v>1122.5730000000001</v>
      </c>
      <c r="G19" s="6">
        <f t="shared" si="0"/>
        <v>0.10808205791516452</v>
      </c>
      <c r="H19" s="8">
        <f t="shared" si="1"/>
        <v>0.36750661204215668</v>
      </c>
      <c r="I19" s="7">
        <f t="shared" si="2"/>
        <v>0.5244113300426787</v>
      </c>
      <c r="J19" s="13">
        <v>1</v>
      </c>
    </row>
    <row r="20" spans="1:10" x14ac:dyDescent="0.25">
      <c r="A20">
        <v>2009</v>
      </c>
      <c r="B20" s="5">
        <v>128.786</v>
      </c>
      <c r="C20" s="5">
        <v>415.55900000000003</v>
      </c>
      <c r="D20" s="5">
        <v>557.452</v>
      </c>
      <c r="E20">
        <v>1101.797</v>
      </c>
      <c r="G20" s="6">
        <f t="shared" si="0"/>
        <v>0.11688723058784876</v>
      </c>
      <c r="H20" s="6">
        <f t="shared" si="1"/>
        <v>0.37716475902548291</v>
      </c>
      <c r="I20" s="6">
        <f t="shared" si="2"/>
        <v>0.50594801038666826</v>
      </c>
      <c r="J20" s="13">
        <v>1</v>
      </c>
    </row>
    <row r="21" spans="1:10" x14ac:dyDescent="0.25">
      <c r="A21">
        <v>2010</v>
      </c>
      <c r="B21" s="5">
        <v>136.34700000000001</v>
      </c>
      <c r="C21" s="5">
        <v>426.47199999999998</v>
      </c>
      <c r="D21" s="5">
        <v>559.43899999999996</v>
      </c>
      <c r="E21">
        <v>1122.258</v>
      </c>
      <c r="G21" s="6">
        <f t="shared" si="0"/>
        <v>0.12149345337703098</v>
      </c>
      <c r="H21" s="6">
        <f t="shared" si="1"/>
        <v>0.38001243920738376</v>
      </c>
      <c r="I21" s="6">
        <f t="shared" si="2"/>
        <v>0.49849410741558542</v>
      </c>
      <c r="J21" s="13">
        <v>1</v>
      </c>
    </row>
    <row r="22" spans="1:10" x14ac:dyDescent="0.25">
      <c r="A22">
        <v>2011</v>
      </c>
      <c r="B22" s="5">
        <v>150.214</v>
      </c>
      <c r="C22" s="5">
        <v>442.62</v>
      </c>
      <c r="D22" s="5">
        <v>601.94899999999996</v>
      </c>
      <c r="E22">
        <v>1194.7829999999999</v>
      </c>
      <c r="G22" s="6">
        <f t="shared" si="0"/>
        <v>0.12572492243361347</v>
      </c>
      <c r="H22" s="6">
        <f t="shared" si="1"/>
        <v>0.37046057736007293</v>
      </c>
      <c r="I22" s="6">
        <f t="shared" si="2"/>
        <v>0.50381450020631358</v>
      </c>
      <c r="J22" s="13">
        <v>1</v>
      </c>
    </row>
    <row r="23" spans="1:10" x14ac:dyDescent="0.25">
      <c r="A23">
        <v>2012</v>
      </c>
      <c r="B23" s="5">
        <v>151.01300000000001</v>
      </c>
      <c r="C23" s="5">
        <v>454.584</v>
      </c>
      <c r="D23" s="5">
        <v>627.79700000000003</v>
      </c>
      <c r="E23">
        <v>1233.394</v>
      </c>
      <c r="G23" s="6">
        <f t="shared" si="0"/>
        <v>0.12243695039865607</v>
      </c>
      <c r="H23" s="6">
        <f t="shared" si="1"/>
        <v>0.36856349228227153</v>
      </c>
      <c r="I23" s="6">
        <f t="shared" si="2"/>
        <v>0.50899955731907243</v>
      </c>
      <c r="J23" s="13">
        <v>1</v>
      </c>
    </row>
    <row r="24" spans="1:10" x14ac:dyDescent="0.25">
      <c r="A24">
        <v>2013</v>
      </c>
      <c r="B24" s="5">
        <v>152.99700000000001</v>
      </c>
      <c r="C24" s="5">
        <v>465.36700000000002</v>
      </c>
      <c r="D24" s="5">
        <v>646.30399999999997</v>
      </c>
      <c r="E24">
        <v>1264.6679999999999</v>
      </c>
      <c r="G24" s="6">
        <f t="shared" si="0"/>
        <v>0.12097799580601391</v>
      </c>
      <c r="H24" s="6">
        <f t="shared" si="1"/>
        <v>0.36797562680482149</v>
      </c>
      <c r="I24" s="6">
        <f t="shared" si="2"/>
        <v>0.51104637738916447</v>
      </c>
      <c r="J24" s="13">
        <v>1</v>
      </c>
    </row>
    <row r="25" spans="1:10" x14ac:dyDescent="0.25">
      <c r="A25">
        <v>2014</v>
      </c>
      <c r="B25" s="5">
        <v>164.001</v>
      </c>
      <c r="C25" s="5">
        <v>482.34300000000002</v>
      </c>
      <c r="D25" s="5">
        <v>667.56200000000001</v>
      </c>
      <c r="E25">
        <v>1313.9059999999999</v>
      </c>
      <c r="G25" s="6">
        <f t="shared" si="0"/>
        <v>0.12481943152706511</v>
      </c>
      <c r="H25" s="9">
        <f t="shared" si="1"/>
        <v>0.36710617045663846</v>
      </c>
      <c r="I25" s="6">
        <f t="shared" si="2"/>
        <v>0.5080743980162965</v>
      </c>
      <c r="J25" s="13">
        <v>1</v>
      </c>
    </row>
    <row r="26" spans="1:10" x14ac:dyDescent="0.25">
      <c r="A26">
        <v>2015</v>
      </c>
      <c r="B26" s="5">
        <v>164.035</v>
      </c>
      <c r="C26" s="5">
        <v>501.166</v>
      </c>
      <c r="D26" s="5">
        <v>697.89700000000005</v>
      </c>
      <c r="E26">
        <v>1363.098</v>
      </c>
      <c r="G26" s="6">
        <f t="shared" si="0"/>
        <v>0.12033984350354854</v>
      </c>
      <c r="H26" s="6">
        <f t="shared" si="1"/>
        <v>0.3676668882208029</v>
      </c>
      <c r="I26" s="6">
        <f t="shared" si="2"/>
        <v>0.51199326827564862</v>
      </c>
      <c r="J26" s="13">
        <v>1</v>
      </c>
    </row>
    <row r="27" spans="1:10" x14ac:dyDescent="0.25">
      <c r="A27">
        <v>2016</v>
      </c>
      <c r="B27" s="5">
        <v>169.71700000000001</v>
      </c>
      <c r="C27" s="5">
        <v>524.29</v>
      </c>
      <c r="D27" s="5">
        <v>731.58699999999999</v>
      </c>
      <c r="E27">
        <v>1425.5940000000001</v>
      </c>
      <c r="G27" s="6">
        <f t="shared" si="0"/>
        <v>0.11905002406014616</v>
      </c>
      <c r="H27" s="6">
        <f t="shared" si="1"/>
        <v>0.36776950520274354</v>
      </c>
      <c r="I27" s="6">
        <f t="shared" si="2"/>
        <v>0.51318047073711026</v>
      </c>
      <c r="J27" s="13">
        <v>1</v>
      </c>
    </row>
    <row r="28" spans="1:10" x14ac:dyDescent="0.25">
      <c r="A28">
        <v>2017</v>
      </c>
      <c r="B28" s="5">
        <v>165.69399999999999</v>
      </c>
      <c r="C28" s="5">
        <v>549.46500000000003</v>
      </c>
      <c r="D28" s="5">
        <v>766.55499999999995</v>
      </c>
      <c r="E28">
        <v>1481.7139999999999</v>
      </c>
      <c r="G28" s="6">
        <f t="shared" si="0"/>
        <v>0.11182589892516369</v>
      </c>
      <c r="H28" s="6">
        <f t="shared" si="1"/>
        <v>0.37083067312585294</v>
      </c>
      <c r="I28" s="6">
        <f t="shared" si="2"/>
        <v>0.51734342794898336</v>
      </c>
      <c r="J28" s="13">
        <v>1</v>
      </c>
    </row>
    <row r="29" spans="1:10" x14ac:dyDescent="0.25">
      <c r="A29">
        <v>2018</v>
      </c>
      <c r="B29" s="5">
        <v>179.46799999999999</v>
      </c>
      <c r="C29" s="5">
        <v>572.54700000000003</v>
      </c>
      <c r="D29" s="5">
        <v>800.90899999999999</v>
      </c>
      <c r="E29">
        <v>1552.924</v>
      </c>
      <c r="G29" s="6">
        <f t="shared" si="0"/>
        <v>0.11556779340135125</v>
      </c>
      <c r="H29" s="6">
        <f t="shared" si="1"/>
        <v>0.36868964611275246</v>
      </c>
      <c r="I29" s="6">
        <f t="shared" si="2"/>
        <v>0.51574256048589628</v>
      </c>
      <c r="J29" s="13">
        <v>1</v>
      </c>
    </row>
    <row r="30" spans="1:10" x14ac:dyDescent="0.25">
      <c r="A30">
        <v>2019</v>
      </c>
      <c r="B30">
        <v>183.91499999999999</v>
      </c>
      <c r="C30">
        <v>598.34799999999996</v>
      </c>
      <c r="D30">
        <v>824.41800000000001</v>
      </c>
      <c r="E30">
        <v>1606.681</v>
      </c>
      <c r="G30" s="6">
        <f t="shared" ref="G30" si="3">B30/(B30+C30+D30)</f>
        <v>0.11446889581690453</v>
      </c>
      <c r="H30" s="6">
        <f t="shared" ref="H30" si="4">C30/(B30+C30+D30)</f>
        <v>0.37241244528316447</v>
      </c>
      <c r="I30" s="6">
        <f t="shared" ref="I30" si="5">D30/(B30+C30+D30)</f>
        <v>0.51311865889993091</v>
      </c>
      <c r="J30" s="13">
        <v>1</v>
      </c>
    </row>
    <row r="32" spans="1:10" x14ac:dyDescent="0.25">
      <c r="A32" t="s">
        <v>36</v>
      </c>
    </row>
    <row r="33" spans="1:1" x14ac:dyDescent="0.25">
      <c r="A33" t="s">
        <v>20</v>
      </c>
    </row>
    <row r="34" spans="1:1" x14ac:dyDescent="0.25">
      <c r="A34" t="s">
        <v>21</v>
      </c>
    </row>
    <row r="35" spans="1:1" x14ac:dyDescent="0.25">
      <c r="A3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G2" sqref="G2:H2"/>
    </sheetView>
  </sheetViews>
  <sheetFormatPr baseColWidth="10" defaultRowHeight="15" x14ac:dyDescent="0.25"/>
  <sheetData>
    <row r="1" spans="1:11" x14ac:dyDescent="0.25">
      <c r="A1" t="s">
        <v>0</v>
      </c>
      <c r="B1" t="s">
        <v>6</v>
      </c>
      <c r="C1" t="s">
        <v>8</v>
      </c>
      <c r="D1" t="s">
        <v>7</v>
      </c>
      <c r="E1" t="s">
        <v>23</v>
      </c>
      <c r="G1" t="s">
        <v>25</v>
      </c>
      <c r="H1" t="s">
        <v>27</v>
      </c>
      <c r="I1" t="s">
        <v>26</v>
      </c>
      <c r="J1" t="s">
        <v>28</v>
      </c>
    </row>
    <row r="2" spans="1:11" x14ac:dyDescent="0.25">
      <c r="A2">
        <v>1991</v>
      </c>
      <c r="B2" s="5">
        <v>100.617</v>
      </c>
      <c r="C2" s="5">
        <v>235.65</v>
      </c>
      <c r="D2" s="5">
        <v>137.52099999999999</v>
      </c>
      <c r="E2" s="5">
        <v>736.88300000000004</v>
      </c>
      <c r="G2" s="9">
        <f>B2/E2</f>
        <v>0.13654406466155414</v>
      </c>
      <c r="H2" s="9">
        <f>C2/E2</f>
        <v>0.31979296577611371</v>
      </c>
      <c r="I2" s="7">
        <f>D2/E2</f>
        <v>0.18662528515381679</v>
      </c>
      <c r="J2" s="13">
        <v>1</v>
      </c>
      <c r="K2" s="18">
        <f>J2-G2-I2-H2</f>
        <v>0.35703768440851535</v>
      </c>
    </row>
    <row r="3" spans="1:11" x14ac:dyDescent="0.25">
      <c r="A3">
        <v>1992</v>
      </c>
      <c r="B3" s="5">
        <v>114.76</v>
      </c>
      <c r="C3" s="5">
        <v>265.31200000000001</v>
      </c>
      <c r="D3" s="5">
        <v>151.084</v>
      </c>
      <c r="E3" s="5">
        <v>805.36500000000001</v>
      </c>
      <c r="G3" s="6">
        <f>B3/E3</f>
        <v>0.14249439695045105</v>
      </c>
      <c r="H3" s="6">
        <f t="shared" ref="H3:H30" si="0">C3/E3</f>
        <v>0.32943075499928604</v>
      </c>
      <c r="I3" s="7">
        <f>D3/E3</f>
        <v>0.18759692810092318</v>
      </c>
      <c r="J3" s="13">
        <v>1</v>
      </c>
      <c r="K3" s="13">
        <f>J3-G3-I3-H3</f>
        <v>0.34047791994933968</v>
      </c>
    </row>
    <row r="4" spans="1:11" x14ac:dyDescent="0.25">
      <c r="A4">
        <v>1993</v>
      </c>
      <c r="B4" s="5">
        <v>118.148</v>
      </c>
      <c r="C4" s="5">
        <v>289.68200000000002</v>
      </c>
      <c r="D4" s="5">
        <v>157.46299999999999</v>
      </c>
      <c r="E4" s="5">
        <v>844.45</v>
      </c>
      <c r="G4" s="6">
        <f>B4/E4</f>
        <v>0.13991118479483686</v>
      </c>
      <c r="H4" s="6">
        <f t="shared" si="0"/>
        <v>0.3430422168275209</v>
      </c>
      <c r="I4" s="7">
        <f>D4/E4</f>
        <v>0.18646811534134641</v>
      </c>
      <c r="J4" s="13">
        <v>1</v>
      </c>
      <c r="K4" s="13">
        <f>J4-G4-I4-H4</f>
        <v>0.33057848303629578</v>
      </c>
    </row>
    <row r="5" spans="1:11" x14ac:dyDescent="0.25">
      <c r="A5">
        <v>1994</v>
      </c>
      <c r="B5" s="5">
        <v>128.89599999999999</v>
      </c>
      <c r="C5" s="5">
        <v>307.71600000000001</v>
      </c>
      <c r="D5" s="5">
        <v>160.95400000000001</v>
      </c>
      <c r="E5" s="5">
        <v>883.25</v>
      </c>
      <c r="G5" s="6">
        <f>B5/E5</f>
        <v>0.14593376733654118</v>
      </c>
      <c r="H5" s="6">
        <f t="shared" si="0"/>
        <v>0.3483906028870648</v>
      </c>
      <c r="I5" s="7">
        <f>D5/E5</f>
        <v>0.18222926691197283</v>
      </c>
      <c r="J5" s="13">
        <v>1</v>
      </c>
      <c r="K5" s="13">
        <f>J5-G5-I5-H5</f>
        <v>0.32344636286442119</v>
      </c>
    </row>
    <row r="6" spans="1:11" x14ac:dyDescent="0.25">
      <c r="A6">
        <v>1995</v>
      </c>
      <c r="B6" s="5">
        <v>137.874</v>
      </c>
      <c r="C6" s="5">
        <v>326.45400000000001</v>
      </c>
      <c r="D6" s="5">
        <v>166.65700000000001</v>
      </c>
      <c r="E6" s="5">
        <v>1044.2529999999999</v>
      </c>
      <c r="G6" s="9">
        <f>B6/E6</f>
        <v>0.13203122231872927</v>
      </c>
      <c r="H6" s="6">
        <f t="shared" si="0"/>
        <v>0.31261964294093486</v>
      </c>
      <c r="I6" s="9">
        <f>D6/E6</f>
        <v>0.15959446609202943</v>
      </c>
      <c r="J6" s="13">
        <v>1</v>
      </c>
      <c r="K6" s="13">
        <f>J6-G6-I6-H6</f>
        <v>0.3957546686483065</v>
      </c>
    </row>
    <row r="7" spans="1:11" x14ac:dyDescent="0.25">
      <c r="A7">
        <v>1996</v>
      </c>
      <c r="B7" s="5">
        <v>144.75</v>
      </c>
      <c r="C7" s="5">
        <v>345.74799999999999</v>
      </c>
      <c r="D7" s="5">
        <v>169.80699999999999</v>
      </c>
      <c r="E7" s="5">
        <v>949.52800000000002</v>
      </c>
      <c r="G7" s="6">
        <f>B7/E7</f>
        <v>0.15244416173088102</v>
      </c>
      <c r="H7" s="6">
        <f t="shared" si="0"/>
        <v>0.36412617637394579</v>
      </c>
      <c r="I7" s="6">
        <f>D7/E7</f>
        <v>0.17883306232149024</v>
      </c>
      <c r="J7" s="13">
        <v>1</v>
      </c>
      <c r="K7" s="13">
        <f>J7-G7-I7-H7</f>
        <v>0.30459659957368296</v>
      </c>
    </row>
    <row r="8" spans="1:11" x14ac:dyDescent="0.25">
      <c r="A8">
        <v>1997</v>
      </c>
      <c r="B8" s="5">
        <v>144.21299999999999</v>
      </c>
      <c r="C8" s="5">
        <v>353.63299999999998</v>
      </c>
      <c r="D8" s="5">
        <v>170.46100000000001</v>
      </c>
      <c r="E8" s="5">
        <v>952.49800000000005</v>
      </c>
      <c r="G8" s="6">
        <f>B8/E8</f>
        <v>0.15140504232029883</v>
      </c>
      <c r="H8" s="6">
        <f t="shared" si="0"/>
        <v>0.37126902103731446</v>
      </c>
      <c r="I8" s="6">
        <f>D8/E8</f>
        <v>0.17896205556337128</v>
      </c>
      <c r="J8" s="13">
        <v>1</v>
      </c>
      <c r="K8" s="13">
        <f>J8-G8-I8-H8</f>
        <v>0.2983638810790154</v>
      </c>
    </row>
    <row r="9" spans="1:11" x14ac:dyDescent="0.25">
      <c r="A9">
        <v>1998</v>
      </c>
      <c r="B9" s="5">
        <v>146.643</v>
      </c>
      <c r="C9" s="5">
        <v>357.584</v>
      </c>
      <c r="D9" s="5">
        <v>171.523</v>
      </c>
      <c r="E9" s="5">
        <v>969.84799999999996</v>
      </c>
      <c r="G9" s="6">
        <f>B9/E9</f>
        <v>0.15120204403164209</v>
      </c>
      <c r="H9" s="6">
        <f t="shared" si="0"/>
        <v>0.36870107480759873</v>
      </c>
      <c r="I9" s="6">
        <f>D9/E9</f>
        <v>0.17685554849832139</v>
      </c>
      <c r="J9" s="13">
        <v>1</v>
      </c>
      <c r="K9" s="13">
        <f>J9-G9-I9-H9</f>
        <v>0.3032413326624378</v>
      </c>
    </row>
    <row r="10" spans="1:11" x14ac:dyDescent="0.25">
      <c r="A10">
        <v>1999</v>
      </c>
      <c r="B10" s="5">
        <v>150.28399999999999</v>
      </c>
      <c r="C10" s="5">
        <v>370.51400000000001</v>
      </c>
      <c r="D10" s="5">
        <v>175.596</v>
      </c>
      <c r="E10" s="5">
        <v>992.91800000000001</v>
      </c>
      <c r="G10" s="6">
        <f>B10/E10</f>
        <v>0.15135590250151573</v>
      </c>
      <c r="H10" s="6">
        <f t="shared" si="0"/>
        <v>0.37315669571908255</v>
      </c>
      <c r="I10" s="6">
        <f>D10/E10</f>
        <v>0.17684844065673097</v>
      </c>
      <c r="J10" s="13">
        <v>1</v>
      </c>
      <c r="K10" s="13">
        <f>J10-G10-I10-H10</f>
        <v>0.29863896112267069</v>
      </c>
    </row>
    <row r="11" spans="1:11" x14ac:dyDescent="0.25">
      <c r="A11">
        <v>2000</v>
      </c>
      <c r="B11" s="5">
        <v>154.80699999999999</v>
      </c>
      <c r="C11" s="5">
        <v>369.22800000000001</v>
      </c>
      <c r="D11" s="5">
        <v>176.124</v>
      </c>
      <c r="E11" s="5">
        <v>1007.254</v>
      </c>
      <c r="G11" s="6">
        <f>B11/E11</f>
        <v>0.15369211738052169</v>
      </c>
      <c r="H11" s="6">
        <f t="shared" si="0"/>
        <v>0.36656890913314816</v>
      </c>
      <c r="I11" s="6">
        <f>D11/E11</f>
        <v>0.17485559749576571</v>
      </c>
      <c r="J11" s="13">
        <v>1</v>
      </c>
      <c r="K11" s="13">
        <f>J11-G11-I11-H11</f>
        <v>0.30488337599056442</v>
      </c>
    </row>
    <row r="12" spans="1:11" x14ac:dyDescent="0.25">
      <c r="A12">
        <v>2001</v>
      </c>
      <c r="B12" s="5">
        <v>159.78200000000001</v>
      </c>
      <c r="C12" s="5">
        <v>383.02</v>
      </c>
      <c r="D12" s="5">
        <v>178.83699999999999</v>
      </c>
      <c r="E12" s="5">
        <v>1030.1369999999999</v>
      </c>
      <c r="G12" s="6">
        <f>B12/E12</f>
        <v>0.15510752453314464</v>
      </c>
      <c r="H12" s="6">
        <f t="shared" si="0"/>
        <v>0.37181462271523108</v>
      </c>
      <c r="I12" s="6">
        <f>D12/E12</f>
        <v>0.17360506418078372</v>
      </c>
      <c r="J12" s="13">
        <v>1</v>
      </c>
      <c r="K12" s="13">
        <f>J12-G12-I12-H12</f>
        <v>0.29947278857084064</v>
      </c>
    </row>
    <row r="13" spans="1:11" x14ac:dyDescent="0.25">
      <c r="A13">
        <v>2002</v>
      </c>
      <c r="B13" s="5">
        <v>164.69300000000001</v>
      </c>
      <c r="C13" s="5">
        <v>398.06200000000001</v>
      </c>
      <c r="D13" s="5">
        <v>182.35300000000001</v>
      </c>
      <c r="E13" s="5">
        <v>1052.2739999999999</v>
      </c>
      <c r="G13" s="6">
        <f>B13/E13</f>
        <v>0.15651151696231214</v>
      </c>
      <c r="H13" s="6">
        <f t="shared" si="0"/>
        <v>0.37828740423121737</v>
      </c>
      <c r="I13" s="6">
        <f>D13/E13</f>
        <v>0.1732942180458702</v>
      </c>
      <c r="J13" s="13">
        <v>1</v>
      </c>
      <c r="K13" s="13">
        <f>J13-G13-I13-H13</f>
        <v>0.2919068607606003</v>
      </c>
    </row>
    <row r="14" spans="1:11" x14ac:dyDescent="0.25">
      <c r="A14">
        <v>2003</v>
      </c>
      <c r="B14" s="5">
        <v>168.792</v>
      </c>
      <c r="C14" s="5">
        <v>409.04300000000001</v>
      </c>
      <c r="D14" s="5">
        <v>184.19</v>
      </c>
      <c r="E14" s="5">
        <v>1068.2809999999999</v>
      </c>
      <c r="G14" s="6">
        <f>B14/E14</f>
        <v>0.15800337177203377</v>
      </c>
      <c r="H14" s="7">
        <f t="shared" si="0"/>
        <v>0.38289831982409123</v>
      </c>
      <c r="I14" s="6">
        <f>D14/E14</f>
        <v>0.17241718237055606</v>
      </c>
      <c r="J14" s="13">
        <v>1</v>
      </c>
      <c r="K14" s="13">
        <f>J14-G14-I14-H14</f>
        <v>0.28668112603331902</v>
      </c>
    </row>
    <row r="15" spans="1:11" x14ac:dyDescent="0.25">
      <c r="A15">
        <v>2004</v>
      </c>
      <c r="B15" s="5">
        <v>165.47499999999999</v>
      </c>
      <c r="C15" s="5">
        <v>411.15899999999999</v>
      </c>
      <c r="D15" s="5">
        <v>184.386</v>
      </c>
      <c r="E15" s="5">
        <v>1058.6669999999999</v>
      </c>
      <c r="G15" s="6">
        <f>B15/E15</f>
        <v>0.15630505154123062</v>
      </c>
      <c r="H15" s="7">
        <f t="shared" si="0"/>
        <v>0.38837424799299497</v>
      </c>
      <c r="I15" s="6">
        <f>D15/E15</f>
        <v>0.17416808118133464</v>
      </c>
      <c r="J15" s="13">
        <v>1</v>
      </c>
      <c r="K15" s="17">
        <f>J15-G15-I15-H15</f>
        <v>0.28115261928443974</v>
      </c>
    </row>
    <row r="16" spans="1:11" x14ac:dyDescent="0.25">
      <c r="A16">
        <v>2005</v>
      </c>
      <c r="B16" s="5">
        <v>169.45</v>
      </c>
      <c r="C16" s="5">
        <v>412.64299999999997</v>
      </c>
      <c r="D16" s="5">
        <v>184.46600000000001</v>
      </c>
      <c r="E16" s="5">
        <v>1071.405</v>
      </c>
      <c r="G16" s="6">
        <f>B16/E16</f>
        <v>0.15815681278321456</v>
      </c>
      <c r="H16" s="7">
        <f t="shared" si="0"/>
        <v>0.38514193978934202</v>
      </c>
      <c r="I16" s="6">
        <f>D16/E16</f>
        <v>0.17217205445186462</v>
      </c>
      <c r="J16" s="13">
        <v>1</v>
      </c>
      <c r="K16" s="13">
        <f>J16-G16-I16-H16</f>
        <v>0.28452919297557872</v>
      </c>
    </row>
    <row r="17" spans="1:11" x14ac:dyDescent="0.25">
      <c r="A17">
        <v>2006</v>
      </c>
      <c r="B17" s="5">
        <v>173.65700000000001</v>
      </c>
      <c r="C17" s="5">
        <v>409.28399999999999</v>
      </c>
      <c r="D17" s="5">
        <v>185.37100000000001</v>
      </c>
      <c r="E17" s="5">
        <v>1078.8979999999999</v>
      </c>
      <c r="G17" s="6">
        <f>B17/E17</f>
        <v>0.1609577550426454</v>
      </c>
      <c r="H17" s="6">
        <f t="shared" si="0"/>
        <v>0.37935374799100569</v>
      </c>
      <c r="I17" s="6">
        <f>D17/E17</f>
        <v>0.17181512988252831</v>
      </c>
      <c r="J17" s="13">
        <v>1</v>
      </c>
      <c r="K17" s="13">
        <f>J17-G17-I17-H17</f>
        <v>0.28787336708382055</v>
      </c>
    </row>
    <row r="18" spans="1:11" x14ac:dyDescent="0.25">
      <c r="A18">
        <v>2007</v>
      </c>
      <c r="B18" s="5">
        <v>180.10599999999999</v>
      </c>
      <c r="C18" s="5">
        <v>402.28699999999998</v>
      </c>
      <c r="D18" s="5">
        <v>186.28100000000001</v>
      </c>
      <c r="E18" s="5">
        <v>1084.748</v>
      </c>
      <c r="G18" s="6">
        <f>B18/E18</f>
        <v>0.16603487630306762</v>
      </c>
      <c r="H18" s="6">
        <f t="shared" si="0"/>
        <v>0.37085756323127578</v>
      </c>
      <c r="I18" s="6">
        <f>D18/E18</f>
        <v>0.17172744268714946</v>
      </c>
      <c r="J18" s="13">
        <v>1</v>
      </c>
      <c r="K18" s="13">
        <f>J18-G18-I18-H18</f>
        <v>0.29138011777850709</v>
      </c>
    </row>
    <row r="19" spans="1:11" x14ac:dyDescent="0.25">
      <c r="A19">
        <v>2008</v>
      </c>
      <c r="B19" s="5">
        <v>187.41</v>
      </c>
      <c r="C19" s="5">
        <v>405.35599999999999</v>
      </c>
      <c r="D19" s="5">
        <v>191.19399999999999</v>
      </c>
      <c r="E19" s="5">
        <v>1125.5360000000001</v>
      </c>
      <c r="G19" s="6">
        <f>B19/E19</f>
        <v>0.16650733517186478</v>
      </c>
      <c r="H19" s="6">
        <f t="shared" si="0"/>
        <v>0.36014485542888008</v>
      </c>
      <c r="I19" s="6">
        <f>D19/E19</f>
        <v>0.16986928894322348</v>
      </c>
      <c r="J19" s="13">
        <v>1</v>
      </c>
      <c r="K19" s="13">
        <f>J19-G19-I19-H19</f>
        <v>0.30347852045603163</v>
      </c>
    </row>
    <row r="20" spans="1:11" x14ac:dyDescent="0.25">
      <c r="A20">
        <v>2009</v>
      </c>
      <c r="B20" s="5">
        <v>198.43600000000001</v>
      </c>
      <c r="C20" s="5">
        <v>426.77600000000001</v>
      </c>
      <c r="D20" s="5">
        <v>200.15</v>
      </c>
      <c r="E20" s="5">
        <v>1178.8499999999999</v>
      </c>
      <c r="G20" s="6">
        <f>B20/E20</f>
        <v>0.16833015226703993</v>
      </c>
      <c r="H20" s="6">
        <f t="shared" si="0"/>
        <v>0.36202739958434071</v>
      </c>
      <c r="I20" s="6">
        <f>D20/E20</f>
        <v>0.1697841116342198</v>
      </c>
      <c r="J20" s="13">
        <v>1</v>
      </c>
      <c r="K20" s="13">
        <f>J20-G20-I20-H20</f>
        <v>0.29985833651439953</v>
      </c>
    </row>
    <row r="21" spans="1:11" x14ac:dyDescent="0.25">
      <c r="A21">
        <v>2010</v>
      </c>
      <c r="B21" s="5">
        <v>204.363</v>
      </c>
      <c r="C21" s="5">
        <v>430.49700000000001</v>
      </c>
      <c r="D21" s="5">
        <v>205.81100000000001</v>
      </c>
      <c r="E21" s="5">
        <v>1234.5440000000001</v>
      </c>
      <c r="G21" s="6">
        <f>B21/E21</f>
        <v>0.16553723480086574</v>
      </c>
      <c r="H21" s="6">
        <f t="shared" si="0"/>
        <v>0.34870932101245478</v>
      </c>
      <c r="I21" s="9">
        <f>D21/E21</f>
        <v>0.16671013750826216</v>
      </c>
      <c r="J21" s="13">
        <v>1</v>
      </c>
      <c r="K21" s="13">
        <f>J21-G21-I21-H21</f>
        <v>0.3190433066784174</v>
      </c>
    </row>
    <row r="22" spans="1:11" x14ac:dyDescent="0.25">
      <c r="A22">
        <v>2011</v>
      </c>
      <c r="B22" s="5">
        <v>209.78299999999999</v>
      </c>
      <c r="C22" s="5">
        <v>424.28899999999999</v>
      </c>
      <c r="D22" s="5">
        <v>211.02099999999999</v>
      </c>
      <c r="E22" s="5">
        <v>1218.5239999999999</v>
      </c>
      <c r="G22" s="6">
        <f>B22/E22</f>
        <v>0.17216156596012883</v>
      </c>
      <c r="H22" s="6">
        <f t="shared" si="0"/>
        <v>0.34819913272122671</v>
      </c>
      <c r="I22" s="6">
        <f>D22/E22</f>
        <v>0.17317754923169343</v>
      </c>
      <c r="J22" s="13">
        <v>1</v>
      </c>
      <c r="K22" s="13">
        <f>J22-G22-I22-H22</f>
        <v>0.30646175208695114</v>
      </c>
    </row>
    <row r="23" spans="1:11" x14ac:dyDescent="0.25">
      <c r="A23">
        <v>2012</v>
      </c>
      <c r="B23" s="5">
        <v>215.17400000000001</v>
      </c>
      <c r="C23" s="5">
        <v>430.43299999999999</v>
      </c>
      <c r="D23" s="5">
        <v>214.74600000000001</v>
      </c>
      <c r="E23" s="5">
        <v>1233.1379999999999</v>
      </c>
      <c r="G23" s="6">
        <f>B23/E23</f>
        <v>0.17449304133032964</v>
      </c>
      <c r="H23" s="6">
        <f t="shared" si="0"/>
        <v>0.34905501249657378</v>
      </c>
      <c r="I23" s="6">
        <f>D23/E23</f>
        <v>0.17414595933301871</v>
      </c>
      <c r="J23" s="13">
        <v>1</v>
      </c>
      <c r="K23" s="13">
        <f>J23-G23-I23-H23</f>
        <v>0.30230598684007792</v>
      </c>
    </row>
    <row r="24" spans="1:11" x14ac:dyDescent="0.25">
      <c r="A24">
        <v>2013</v>
      </c>
      <c r="B24" s="5">
        <v>227.68700000000001</v>
      </c>
      <c r="C24" s="5">
        <v>438.92500000000001</v>
      </c>
      <c r="D24" s="5">
        <v>220.47399999999999</v>
      </c>
      <c r="E24" s="5">
        <v>1263.5440000000001</v>
      </c>
      <c r="G24" s="6">
        <f>B24/E24</f>
        <v>0.18019712807785088</v>
      </c>
      <c r="H24" s="6">
        <f t="shared" si="0"/>
        <v>0.34737611036893057</v>
      </c>
      <c r="I24" s="6">
        <f>D24/E24</f>
        <v>0.17448858132364206</v>
      </c>
      <c r="J24" s="13">
        <v>1</v>
      </c>
      <c r="K24" s="13">
        <f>J24-G24-I24-H24</f>
        <v>0.29793818022957641</v>
      </c>
    </row>
    <row r="25" spans="1:11" x14ac:dyDescent="0.25">
      <c r="A25">
        <v>2014</v>
      </c>
      <c r="B25" s="5">
        <v>239.75200000000001</v>
      </c>
      <c r="C25" s="5">
        <v>451.50700000000001</v>
      </c>
      <c r="D25" s="5">
        <v>227.50800000000001</v>
      </c>
      <c r="E25" s="5">
        <v>1296.94</v>
      </c>
      <c r="G25" s="6">
        <f>B25/E25</f>
        <v>0.18485974678859468</v>
      </c>
      <c r="H25" s="6">
        <f t="shared" si="0"/>
        <v>0.34813252733356975</v>
      </c>
      <c r="I25" s="6">
        <f>D25/E25</f>
        <v>0.17541906333369314</v>
      </c>
      <c r="J25" s="13">
        <v>1</v>
      </c>
      <c r="K25" s="13">
        <f>J25-G25-I25-H25</f>
        <v>0.29158866254414245</v>
      </c>
    </row>
    <row r="26" spans="1:11" x14ac:dyDescent="0.25">
      <c r="A26">
        <v>2015</v>
      </c>
      <c r="B26" s="5">
        <v>252.286</v>
      </c>
      <c r="C26" s="5">
        <v>469.73</v>
      </c>
      <c r="D26" s="5">
        <v>232.99199999999999</v>
      </c>
      <c r="E26" s="5">
        <v>1334.518</v>
      </c>
      <c r="G26" s="6">
        <f>B26/E26</f>
        <v>0.18904653215617923</v>
      </c>
      <c r="H26" s="6">
        <f t="shared" si="0"/>
        <v>0.35198476153937225</v>
      </c>
      <c r="I26" s="6">
        <f>D26/E26</f>
        <v>0.17458887778209059</v>
      </c>
      <c r="J26" s="13">
        <v>1</v>
      </c>
      <c r="K26" s="13">
        <f>J26-G26-I26-H26</f>
        <v>0.28437982852235805</v>
      </c>
    </row>
    <row r="27" spans="1:11" x14ac:dyDescent="0.25">
      <c r="A27">
        <v>2016</v>
      </c>
      <c r="B27" s="5">
        <v>267.76299999999998</v>
      </c>
      <c r="C27" s="5">
        <v>486.53</v>
      </c>
      <c r="D27" s="5">
        <v>240.65199999999999</v>
      </c>
      <c r="E27" s="5">
        <v>1388.482</v>
      </c>
      <c r="G27" s="7">
        <f>B27/E27</f>
        <v>0.1928458561220095</v>
      </c>
      <c r="H27" s="6">
        <f t="shared" si="0"/>
        <v>0.35040425443037793</v>
      </c>
      <c r="I27" s="6">
        <f>D27/E27</f>
        <v>0.17332021589044727</v>
      </c>
      <c r="J27" s="13">
        <v>1</v>
      </c>
      <c r="K27" s="13">
        <f>J27-G27-I27-H27</f>
        <v>0.28342967355716542</v>
      </c>
    </row>
    <row r="28" spans="1:11" x14ac:dyDescent="0.25">
      <c r="A28">
        <v>2017</v>
      </c>
      <c r="B28" s="5">
        <v>278.28199999999998</v>
      </c>
      <c r="C28" s="5">
        <v>506.56400000000002</v>
      </c>
      <c r="D28" s="5">
        <v>250.02</v>
      </c>
      <c r="E28" s="5">
        <v>1441.4190000000001</v>
      </c>
      <c r="G28" s="7">
        <f>B28/E28</f>
        <v>0.1930611432206735</v>
      </c>
      <c r="H28" s="6">
        <f t="shared" si="0"/>
        <v>0.3514342463919235</v>
      </c>
      <c r="I28" s="6">
        <f>D28/E28</f>
        <v>0.17345407546313737</v>
      </c>
      <c r="J28" s="13">
        <v>1</v>
      </c>
      <c r="K28" s="13">
        <f>J28-G28-I28-H28</f>
        <v>0.28205053492426563</v>
      </c>
    </row>
    <row r="29" spans="1:11" x14ac:dyDescent="0.25">
      <c r="A29">
        <v>2018</v>
      </c>
      <c r="B29" s="5">
        <v>285.88499999999999</v>
      </c>
      <c r="C29" s="5">
        <v>520.18100000000004</v>
      </c>
      <c r="D29" s="5">
        <v>259.26499999999999</v>
      </c>
      <c r="E29" s="5">
        <v>1490.498</v>
      </c>
      <c r="G29" s="7">
        <f>B29/E29</f>
        <v>0.19180502087221854</v>
      </c>
      <c r="H29" s="6">
        <f t="shared" si="0"/>
        <v>0.34899812009140568</v>
      </c>
      <c r="I29" s="6">
        <f>D29/E29</f>
        <v>0.17394521830958509</v>
      </c>
      <c r="J29" s="13">
        <v>1</v>
      </c>
      <c r="K29" s="13">
        <f>J29-G29-I29-H29</f>
        <v>0.28525164072679071</v>
      </c>
    </row>
    <row r="30" spans="1:11" x14ac:dyDescent="0.25">
      <c r="A30">
        <v>2019</v>
      </c>
      <c r="B30" s="5">
        <v>299.06599999999997</v>
      </c>
      <c r="C30" s="5">
        <v>546.16099999999994</v>
      </c>
      <c r="D30" s="5">
        <v>271.67700000000002</v>
      </c>
      <c r="E30" s="5">
        <v>1556.857</v>
      </c>
      <c r="G30" s="7">
        <f>B30/E30</f>
        <v>0.19209599854064952</v>
      </c>
      <c r="H30" s="6">
        <f t="shared" si="0"/>
        <v>0.35080999732152662</v>
      </c>
      <c r="I30" s="6">
        <f>D30/E30</f>
        <v>0.17450350289076005</v>
      </c>
      <c r="J30" s="13">
        <v>1</v>
      </c>
      <c r="K30" s="13">
        <f>J30-G30-I30-H30</f>
        <v>0.28259050124706375</v>
      </c>
    </row>
    <row r="31" spans="1:11" x14ac:dyDescent="0.25">
      <c r="A31" s="14" t="s">
        <v>29</v>
      </c>
      <c r="B31" s="5"/>
      <c r="C31" s="5"/>
      <c r="D31" s="5"/>
      <c r="E31" s="5"/>
      <c r="G31" s="16">
        <f>G30-G2</f>
        <v>5.5551933879095378E-2</v>
      </c>
      <c r="H31" s="7">
        <f>H30-H2</f>
        <v>3.101703154541291E-2</v>
      </c>
      <c r="I31" s="15">
        <f>I30-I2</f>
        <v>-1.2121782263056741E-2</v>
      </c>
      <c r="J31" s="13">
        <v>0</v>
      </c>
      <c r="K31" s="19">
        <f>J31-G31-I31-H31</f>
        <v>-7.4447183161451547E-2</v>
      </c>
    </row>
    <row r="32" spans="1:11" x14ac:dyDescent="0.25">
      <c r="B32" s="10" t="s">
        <v>15</v>
      </c>
      <c r="C32" t="s">
        <v>17</v>
      </c>
      <c r="D32" t="s">
        <v>16</v>
      </c>
      <c r="E32" t="s">
        <v>24</v>
      </c>
      <c r="K32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staat_veraenderung</vt:lpstr>
      <vt:lpstr>staat_finanzierungssaldo</vt:lpstr>
      <vt:lpstr>staat_einnahmen</vt:lpstr>
      <vt:lpstr>staat_ausgaben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2020-01-10T08:08:17Z</dcterms:created>
  <dcterms:modified xsi:type="dcterms:W3CDTF">2020-02-03T15:07:56Z</dcterms:modified>
</cp:coreProperties>
</file>