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beschaeftigung_erwerbstâtigkeit" sheetId="1" r:id="rId1"/>
    <sheet name="beschaeftigung_gehaelter" sheetId="2" r:id="rId2"/>
    <sheet name="beschaeftigung_erwerbstaetige" sheetId="3" r:id="rId3"/>
    <sheet name="beschaeftigung_arbeitsproduktiv" sheetId="4" r:id="rId4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" i="1"/>
  <c r="E30" i="2" l="1"/>
  <c r="F30" i="2"/>
  <c r="H30" i="2"/>
  <c r="I30" i="2"/>
  <c r="M30" i="1"/>
  <c r="H30" i="1"/>
  <c r="N30" i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2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M2" i="1"/>
  <c r="N2" i="1"/>
</calcChain>
</file>

<file path=xl/sharedStrings.xml><?xml version="1.0" encoding="utf-8"?>
<sst xmlns="http://schemas.openxmlformats.org/spreadsheetml/2006/main" count="56" uniqueCount="41">
  <si>
    <t>Jahr</t>
  </si>
  <si>
    <t>Erwerbslose</t>
  </si>
  <si>
    <t>Erwerbstätige</t>
  </si>
  <si>
    <t>Erwerbslosenquote</t>
  </si>
  <si>
    <t>Bruttolöhne und -gehälter</t>
  </si>
  <si>
    <t>Nettolöhne und -gehälter</t>
  </si>
  <si>
    <t>Baugewerbe</t>
  </si>
  <si>
    <t>Prod. Gewerbe (o. Bau)</t>
  </si>
  <si>
    <t>Handel u.a.</t>
  </si>
  <si>
    <t>Unternehmens-DL</t>
  </si>
  <si>
    <t>Emplois</t>
  </si>
  <si>
    <t>Chômeurs</t>
  </si>
  <si>
    <t>Taux de chômage</t>
  </si>
  <si>
    <t>Salaires et traitements bruts</t>
  </si>
  <si>
    <t>Salaires et traitements nets</t>
  </si>
  <si>
    <t>Construction</t>
  </si>
  <si>
    <t>Industrie manufacturière</t>
  </si>
  <si>
    <t>Commerce et autres</t>
  </si>
  <si>
    <t>Services aux entreprises</t>
  </si>
  <si>
    <t>Unternehmens-Dienstleister</t>
  </si>
  <si>
    <t>Dans la construction,  la productivité horaire du travail a diminué de 9% jusqu'en 2009 et est revenu à son niveau de 1991 en 2018.</t>
  </si>
  <si>
    <t>Les salaires et traitements bruts ont augmenté de 10,2% en 1992, ils ont stagné en 1997 et 2009, puis progressent en moyenne de 2,9% depuis 2010. Sur la période ils ont augmenté de 87,2% pour atteindre une moyenne mensuelle par habitant de 3102 € en 2019.</t>
  </si>
  <si>
    <t>Les salaires et traitements nets ont augmenté de 8,6% en 1992, ils ont baissé en 1997 et stagné en 2006, puis et progressent en moyenne de 2,9% depuis 2010. Sur la période ils ont augmenté de 79,3% pour atteindre une moyenne mensuelle par habitant de 2082 € en 2019.</t>
  </si>
  <si>
    <t>On observe sur la période 1991-2019 une tertiarisation de l'emploi (commerce, services) alors que l'emploi dans le secteur secondaire recule (industrie, construction).</t>
  </si>
  <si>
    <t>L'emploi dans les services aux entreprises n'a cessé d'augmenter depuis 1991 (sauf en 2009 et 2019). Il est 2,7 fois plus élevé en 2018.</t>
  </si>
  <si>
    <t>L'emploi dans le commerce stagne jusqu'en 1997, il augmente de 5% jusqu'en 2000, puis stagne a nouveau jusq'une 2010. Par la suite il augmente de nouveau pour atteindre en 2019 un niveau presque 15% supérieur à 1991.</t>
  </si>
  <si>
    <t>L'emploi dans l'industrie manufacturière a diminué de 30% de 1991 à 2010, il est en légère augmentation jusqu'en 2019 tout en restant inférieur de 24% au niveau de 1991.</t>
  </si>
  <si>
    <t>L'emploi dans la construction augmente de 15% de 1991 à 1995 au lendemain de la réunification. Il diminue ensuite de 32% jusqu'en 2006, puis remonte jusqu'en 2019 tout en restant inférieur de 12% au niveau de 1991.</t>
  </si>
  <si>
    <t>Dans l'industrie manufacturière, la productivité horaire du travail n'a cessé d'augmenter, sauf lors de la récession de 2009 et du ralentissement de 2019. Elle atteint en 2018 un niveau 87% plus élevé qu'en 1991.</t>
  </si>
  <si>
    <t>Dans le commerce, la productivité horaire du travail n'a cessé d'augmenter, sauf lors de la récession de 2009-2010, pour atteindre en 2019 un niveau 58% plus élevé qu'en 1991.</t>
  </si>
  <si>
    <t>Les services aux entreprises, secteur le plus créateur d'emplois, connaissent une baisse de productivité du travail de 1993 à 2009 et une tendance à la stagnation par la suite avec un niveau en 2019 inférieur de 25% à celui de 1991.</t>
  </si>
  <si>
    <r>
      <rPr>
        <sz val="11"/>
        <color theme="1"/>
        <rFont val="Calibri"/>
        <family val="2"/>
      </rPr>
      <t xml:space="preserve">∆ </t>
    </r>
    <r>
      <rPr>
        <sz val="11"/>
        <color theme="1"/>
        <rFont val="Calibri"/>
        <family val="2"/>
        <scheme val="minor"/>
      </rPr>
      <t>Erwerbslosenquote</t>
    </r>
  </si>
  <si>
    <r>
      <rPr>
        <sz val="11"/>
        <color theme="1"/>
        <rFont val="Calibri"/>
        <family val="2"/>
      </rPr>
      <t xml:space="preserve">∆ </t>
    </r>
    <r>
      <rPr>
        <sz val="11"/>
        <color theme="1"/>
        <rFont val="Calibri"/>
        <family val="2"/>
        <scheme val="minor"/>
      </rPr>
      <t>Erwerbslose</t>
    </r>
  </si>
  <si>
    <r>
      <rPr>
        <sz val="11"/>
        <color theme="1"/>
        <rFont val="Calibri"/>
        <family val="2"/>
      </rPr>
      <t xml:space="preserve">∆ </t>
    </r>
    <r>
      <rPr>
        <sz val="11"/>
        <color theme="1"/>
        <rFont val="Calibri"/>
        <family val="2"/>
        <scheme val="minor"/>
      </rPr>
      <t>Erwerbstätige</t>
    </r>
  </si>
  <si>
    <t>Le nombre d'emplois a diminué à moins de 38 millions en 1993, il fluctue ensuite autour de 39 millions jusqu'en 2006, puis progresse vers 45 millions en 2019.</t>
  </si>
  <si>
    <t>De 1991 à 2005, le nombre de chômeurs a plus que doublé pour atteindre 4,5 millions (en moyenne annuelle). Il est ensuite redescendu à moins de 2 millions à partir de 2015 et moins de 1,4 million en 2019.</t>
  </si>
  <si>
    <t>I. Erwerbstätige</t>
  </si>
  <si>
    <t>I. Erwerbslose</t>
  </si>
  <si>
    <r>
      <rPr>
        <sz val="11"/>
        <color theme="1"/>
        <rFont val="Calibri"/>
        <family val="2"/>
      </rPr>
      <t xml:space="preserve">% </t>
    </r>
    <r>
      <rPr>
        <sz val="11"/>
        <color theme="1"/>
        <rFont val="Calibri"/>
        <family val="2"/>
        <scheme val="minor"/>
      </rPr>
      <t>Erwerbstätige</t>
    </r>
  </si>
  <si>
    <r>
      <rPr>
        <sz val="11"/>
        <color theme="1"/>
        <rFont val="Calibri"/>
        <family val="2"/>
      </rPr>
      <t xml:space="preserve">% </t>
    </r>
    <r>
      <rPr>
        <sz val="11"/>
        <color theme="1"/>
        <rFont val="Calibri"/>
        <family val="2"/>
        <scheme val="minor"/>
      </rPr>
      <t>Erwerbslose</t>
    </r>
  </si>
  <si>
    <t>Le taux de chômage au sens du BIT a augmenté de 5 points de 1991 à 2005 pour atteindre 10,3%. Sauf lors de la crise de 2009, il ne cesse de diminuer pour descendre à 3% en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</si>
</sst>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0" fontId="0" fillId="34" borderId="0" xfId="0" applyFill="1"/>
    <xf numFmtId="0" fontId="0" fillId="35" borderId="0" xfId="0" applyFill="1"/>
    <xf numFmtId="0" fontId="0" fillId="33" borderId="0" xfId="0" applyFill="1"/>
    <xf numFmtId="0" fontId="0" fillId="36" borderId="0" xfId="0" applyFill="1"/>
    <xf numFmtId="164" fontId="0" fillId="37" borderId="0" xfId="0" applyNumberFormat="1" applyFill="1"/>
    <xf numFmtId="0" fontId="0" fillId="37" borderId="0" xfId="0" applyFill="1"/>
    <xf numFmtId="165" fontId="0" fillId="0" borderId="0" xfId="42" applyNumberFormat="1" applyFont="1"/>
    <xf numFmtId="165" fontId="0" fillId="35" borderId="0" xfId="42" applyNumberFormat="1" applyFont="1" applyFill="1"/>
    <xf numFmtId="164" fontId="0" fillId="38" borderId="0" xfId="0" applyNumberFormat="1" applyFill="1"/>
    <xf numFmtId="164" fontId="0" fillId="39" borderId="0" xfId="0" applyNumberFormat="1" applyFill="1"/>
    <xf numFmtId="165" fontId="0" fillId="33" borderId="0" xfId="42" applyNumberFormat="1" applyFont="1" applyFill="1"/>
    <xf numFmtId="0" fontId="0" fillId="38" borderId="0" xfId="0" applyFill="1"/>
    <xf numFmtId="164" fontId="0" fillId="0" borderId="0" xfId="0" applyNumberFormat="1" applyFill="1"/>
    <xf numFmtId="1" fontId="0" fillId="35" borderId="0" xfId="0" applyNumberFormat="1" applyFill="1"/>
    <xf numFmtId="0" fontId="0" fillId="0" borderId="0" xfId="0" applyFill="1"/>
    <xf numFmtId="1" fontId="0" fillId="36" borderId="0" xfId="0" applyNumberFormat="1" applyFill="1"/>
    <xf numFmtId="1" fontId="0" fillId="37" borderId="0" xfId="0" applyNumberFormat="1" applyFill="1"/>
    <xf numFmtId="1" fontId="0" fillId="34" borderId="0" xfId="0" applyNumberFormat="1" applyFill="1"/>
    <xf numFmtId="165" fontId="0" fillId="36" borderId="0" xfId="42" applyNumberFormat="1" applyFont="1" applyFill="1"/>
    <xf numFmtId="165" fontId="0" fillId="37" borderId="0" xfId="42" applyNumberFormat="1" applyFont="1" applyFill="1"/>
    <xf numFmtId="0" fontId="0" fillId="0" borderId="0" xfId="0" applyAlignment="1">
      <alignment horizontal="right"/>
    </xf>
    <xf numFmtId="165" fontId="0" fillId="34" borderId="0" xfId="42" applyNumberFormat="1" applyFont="1" applyFill="1"/>
    <xf numFmtId="165" fontId="0" fillId="40" borderId="0" xfId="42" applyNumberFormat="1" applyFont="1" applyFill="1"/>
    <xf numFmtId="164" fontId="0" fillId="40" borderId="0" xfId="0" applyNumberFormat="1" applyFill="1"/>
    <xf numFmtId="0" fontId="0" fillId="40" borderId="0" xfId="0" applyFill="1"/>
    <xf numFmtId="1" fontId="0" fillId="33" borderId="0" xfId="0" applyNumberFormat="1" applyFill="1"/>
    <xf numFmtId="1" fontId="0" fillId="40" borderId="0" xfId="0" applyNumberFormat="1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S20" sqref="S20"/>
    </sheetView>
  </sheetViews>
  <sheetFormatPr baseColWidth="10" defaultRowHeight="15" x14ac:dyDescent="0.25"/>
  <sheetData>
    <row r="1" spans="1:15" x14ac:dyDescent="0.25">
      <c r="A1" s="26" t="s">
        <v>0</v>
      </c>
      <c r="B1" t="s">
        <v>2</v>
      </c>
      <c r="C1" t="s">
        <v>1</v>
      </c>
      <c r="D1" t="s">
        <v>3</v>
      </c>
      <c r="F1" t="s">
        <v>33</v>
      </c>
      <c r="G1" t="s">
        <v>32</v>
      </c>
      <c r="H1" t="s">
        <v>31</v>
      </c>
      <c r="J1" t="s">
        <v>38</v>
      </c>
      <c r="K1" t="s">
        <v>39</v>
      </c>
      <c r="M1" t="s">
        <v>36</v>
      </c>
      <c r="N1" t="s">
        <v>37</v>
      </c>
      <c r="O1" s="26" t="s">
        <v>0</v>
      </c>
    </row>
    <row r="2" spans="1:15" x14ac:dyDescent="0.25">
      <c r="A2">
        <v>1991</v>
      </c>
      <c r="B2">
        <v>38932</v>
      </c>
      <c r="C2">
        <v>2172</v>
      </c>
      <c r="D2" s="1">
        <v>5.2839999999999998</v>
      </c>
      <c r="M2" s="1">
        <f t="shared" ref="M2:M30" si="0">B2/38932*100</f>
        <v>100</v>
      </c>
      <c r="N2" s="1">
        <f t="shared" ref="N2:N30" si="1">C2/2172*100</f>
        <v>100</v>
      </c>
      <c r="O2">
        <v>1991</v>
      </c>
    </row>
    <row r="3" spans="1:15" x14ac:dyDescent="0.25">
      <c r="A3">
        <v>1992</v>
      </c>
      <c r="B3" s="7">
        <v>38383</v>
      </c>
      <c r="C3">
        <v>2573</v>
      </c>
      <c r="D3" s="1">
        <v>6.282</v>
      </c>
      <c r="F3" s="21">
        <f>B3-B2</f>
        <v>-549</v>
      </c>
      <c r="G3" s="19">
        <f>C3-C2</f>
        <v>401</v>
      </c>
      <c r="H3" s="4">
        <f>D3-D2</f>
        <v>0.99800000000000022</v>
      </c>
      <c r="J3" s="24">
        <f>(B3-B2)/B2</f>
        <v>-1.4101510325696086E-2</v>
      </c>
      <c r="K3" s="24">
        <f>(C3-C2)/C2</f>
        <v>0.18462246777163904</v>
      </c>
      <c r="M3" s="5">
        <f t="shared" si="0"/>
        <v>98.589848967430399</v>
      </c>
      <c r="N3" s="1">
        <f t="shared" si="1"/>
        <v>118.4622467771639</v>
      </c>
      <c r="O3">
        <v>1992</v>
      </c>
    </row>
    <row r="4" spans="1:15" x14ac:dyDescent="0.25">
      <c r="A4">
        <v>1993</v>
      </c>
      <c r="B4" s="7">
        <v>37863</v>
      </c>
      <c r="C4">
        <v>3050</v>
      </c>
      <c r="D4" s="1">
        <v>7.4550000000000001</v>
      </c>
      <c r="F4" s="21">
        <f t="shared" ref="F4:F30" si="2">B4-B3</f>
        <v>-520</v>
      </c>
      <c r="G4" s="19">
        <f t="shared" ref="G4:G30" si="3">C4-C3</f>
        <v>477</v>
      </c>
      <c r="H4" s="4">
        <f t="shared" ref="H4:H30" si="4">D4-D3</f>
        <v>1.173</v>
      </c>
      <c r="J4" s="24">
        <f t="shared" ref="J4:J30" si="5">(B4-B3)/B3</f>
        <v>-1.354766433056301E-2</v>
      </c>
      <c r="K4" s="24">
        <f t="shared" ref="K4:K30" si="6">(C4-C3)/C3</f>
        <v>0.18538670812281383</v>
      </c>
      <c r="M4" s="5">
        <f t="shared" si="0"/>
        <v>97.254186787218742</v>
      </c>
      <c r="N4" s="1">
        <f t="shared" si="1"/>
        <v>140.42357274401473</v>
      </c>
      <c r="O4">
        <v>1993</v>
      </c>
    </row>
    <row r="5" spans="1:15" x14ac:dyDescent="0.25">
      <c r="A5">
        <v>1994</v>
      </c>
      <c r="B5" s="7">
        <v>37861</v>
      </c>
      <c r="C5">
        <v>3306</v>
      </c>
      <c r="D5" s="1">
        <v>8.0310000000000006</v>
      </c>
      <c r="F5" s="22">
        <f t="shared" si="2"/>
        <v>-2</v>
      </c>
      <c r="G5" s="19">
        <f t="shared" si="3"/>
        <v>256</v>
      </c>
      <c r="H5" s="4">
        <f t="shared" si="4"/>
        <v>0.57600000000000051</v>
      </c>
      <c r="J5" s="25">
        <f t="shared" si="5"/>
        <v>-5.2822016216358982E-5</v>
      </c>
      <c r="K5" s="13">
        <f t="shared" si="6"/>
        <v>8.3934426229508197E-2</v>
      </c>
      <c r="M5" s="10">
        <f t="shared" si="0"/>
        <v>97.249049624987165</v>
      </c>
      <c r="N5" s="4">
        <f t="shared" si="1"/>
        <v>152.20994475138122</v>
      </c>
      <c r="O5">
        <v>1994</v>
      </c>
    </row>
    <row r="6" spans="1:15" x14ac:dyDescent="0.25">
      <c r="A6">
        <v>1995</v>
      </c>
      <c r="B6" s="11">
        <v>37969</v>
      </c>
      <c r="C6">
        <v>3205</v>
      </c>
      <c r="D6" s="1">
        <v>7.7839999999999998</v>
      </c>
      <c r="F6" s="22">
        <f t="shared" si="2"/>
        <v>108</v>
      </c>
      <c r="G6" s="32">
        <f t="shared" si="3"/>
        <v>-101</v>
      </c>
      <c r="H6" s="29">
        <f t="shared" si="4"/>
        <v>-0.24700000000000077</v>
      </c>
      <c r="J6" s="25">
        <f t="shared" si="5"/>
        <v>2.8525395525738888E-3</v>
      </c>
      <c r="K6" s="25">
        <f t="shared" si="6"/>
        <v>-3.0550514216575921E-2</v>
      </c>
      <c r="M6" s="10">
        <f t="shared" si="0"/>
        <v>97.526456385492651</v>
      </c>
      <c r="N6" s="1">
        <f t="shared" si="1"/>
        <v>147.5598526703499</v>
      </c>
      <c r="O6">
        <v>1995</v>
      </c>
    </row>
    <row r="7" spans="1:15" x14ac:dyDescent="0.25">
      <c r="A7">
        <v>1996</v>
      </c>
      <c r="B7" s="11">
        <v>37978</v>
      </c>
      <c r="C7">
        <v>3471</v>
      </c>
      <c r="D7" s="1">
        <v>8.3740000000000006</v>
      </c>
      <c r="F7" s="22">
        <f t="shared" si="2"/>
        <v>9</v>
      </c>
      <c r="G7" s="19">
        <f t="shared" si="3"/>
        <v>266</v>
      </c>
      <c r="H7" s="4">
        <f t="shared" si="4"/>
        <v>0.59000000000000075</v>
      </c>
      <c r="J7" s="25">
        <f t="shared" si="5"/>
        <v>2.37035476309621E-4</v>
      </c>
      <c r="K7" s="13">
        <f t="shared" si="6"/>
        <v>8.2995319812792512E-2</v>
      </c>
      <c r="M7" s="10">
        <f t="shared" si="0"/>
        <v>97.549573615534783</v>
      </c>
      <c r="N7" s="1">
        <f t="shared" si="1"/>
        <v>159.80662983425415</v>
      </c>
      <c r="O7">
        <v>1996</v>
      </c>
    </row>
    <row r="8" spans="1:15" x14ac:dyDescent="0.25">
      <c r="A8">
        <v>1997</v>
      </c>
      <c r="B8" s="11">
        <v>37954</v>
      </c>
      <c r="C8" s="7">
        <v>3764</v>
      </c>
      <c r="D8" s="4">
        <v>9.0220000000000002</v>
      </c>
      <c r="F8" s="22">
        <f t="shared" si="2"/>
        <v>-24</v>
      </c>
      <c r="G8" s="19">
        <f t="shared" si="3"/>
        <v>293</v>
      </c>
      <c r="H8" s="4">
        <f t="shared" si="4"/>
        <v>0.64799999999999969</v>
      </c>
      <c r="J8" s="25">
        <f t="shared" si="5"/>
        <v>-6.3194481015324663E-4</v>
      </c>
      <c r="K8" s="13">
        <f t="shared" si="6"/>
        <v>8.4413713627196768E-2</v>
      </c>
      <c r="M8" s="10">
        <f t="shared" si="0"/>
        <v>97.487927668755788</v>
      </c>
      <c r="N8" s="4">
        <f t="shared" si="1"/>
        <v>173.2965009208103</v>
      </c>
      <c r="O8">
        <v>1997</v>
      </c>
    </row>
    <row r="9" spans="1:15" x14ac:dyDescent="0.25">
      <c r="A9">
        <v>1998</v>
      </c>
      <c r="B9" s="6">
        <v>38403</v>
      </c>
      <c r="C9">
        <v>3682</v>
      </c>
      <c r="D9" s="1">
        <v>8.7490000000000006</v>
      </c>
      <c r="F9" s="23">
        <f t="shared" si="2"/>
        <v>449</v>
      </c>
      <c r="G9" s="32">
        <f t="shared" si="3"/>
        <v>-82</v>
      </c>
      <c r="H9" s="29">
        <f t="shared" si="4"/>
        <v>-0.27299999999999969</v>
      </c>
      <c r="J9" s="27">
        <f t="shared" si="5"/>
        <v>1.1830110133319281E-2</v>
      </c>
      <c r="K9" s="25">
        <f t="shared" si="6"/>
        <v>-2.1785334750265676E-2</v>
      </c>
      <c r="M9" s="3">
        <f t="shared" si="0"/>
        <v>98.641220589746226</v>
      </c>
      <c r="N9" s="1">
        <f t="shared" si="1"/>
        <v>169.52117863720073</v>
      </c>
      <c r="O9">
        <v>1998</v>
      </c>
    </row>
    <row r="10" spans="1:15" x14ac:dyDescent="0.25">
      <c r="A10">
        <v>1999</v>
      </c>
      <c r="B10" s="6">
        <v>39016</v>
      </c>
      <c r="C10">
        <v>3366</v>
      </c>
      <c r="D10" s="1">
        <v>7.9420000000000002</v>
      </c>
      <c r="F10" s="23">
        <f t="shared" si="2"/>
        <v>613</v>
      </c>
      <c r="G10" s="23">
        <f t="shared" si="3"/>
        <v>-316</v>
      </c>
      <c r="H10" s="3">
        <f t="shared" si="4"/>
        <v>-0.80700000000000038</v>
      </c>
      <c r="J10" s="27">
        <f t="shared" si="5"/>
        <v>1.5962294612400073E-2</v>
      </c>
      <c r="K10" s="27">
        <f t="shared" si="6"/>
        <v>-8.582292232482347E-2</v>
      </c>
      <c r="M10" s="3">
        <f t="shared" si="0"/>
        <v>100.21576081372649</v>
      </c>
      <c r="N10" s="1">
        <f t="shared" si="1"/>
        <v>154.97237569060772</v>
      </c>
      <c r="O10">
        <v>1999</v>
      </c>
    </row>
    <row r="11" spans="1:15" x14ac:dyDescent="0.25">
      <c r="A11">
        <v>2000</v>
      </c>
      <c r="B11" s="6">
        <v>39846</v>
      </c>
      <c r="C11">
        <v>3114</v>
      </c>
      <c r="D11" s="1">
        <v>7.2489999999999997</v>
      </c>
      <c r="F11" s="23">
        <f t="shared" si="2"/>
        <v>830</v>
      </c>
      <c r="G11" s="23">
        <f t="shared" si="3"/>
        <v>-252</v>
      </c>
      <c r="H11" s="3">
        <f t="shared" si="4"/>
        <v>-0.6930000000000005</v>
      </c>
      <c r="J11" s="27">
        <f t="shared" si="5"/>
        <v>2.127332376460939E-2</v>
      </c>
      <c r="K11" s="27">
        <f t="shared" si="6"/>
        <v>-7.4866310160427801E-2</v>
      </c>
      <c r="M11" s="3">
        <f t="shared" si="0"/>
        <v>102.34768313983355</v>
      </c>
      <c r="N11" s="1">
        <f t="shared" si="1"/>
        <v>143.37016574585635</v>
      </c>
      <c r="O11">
        <v>2000</v>
      </c>
    </row>
    <row r="12" spans="1:15" x14ac:dyDescent="0.25">
      <c r="A12">
        <v>2001</v>
      </c>
      <c r="B12" s="11">
        <v>39717</v>
      </c>
      <c r="C12">
        <v>3059</v>
      </c>
      <c r="D12" s="1">
        <v>7.1509999999999998</v>
      </c>
      <c r="F12" s="19">
        <f t="shared" si="2"/>
        <v>-129</v>
      </c>
      <c r="G12" s="22">
        <f t="shared" si="3"/>
        <v>-55</v>
      </c>
      <c r="H12" s="10">
        <f t="shared" si="4"/>
        <v>-9.7999999999999865E-2</v>
      </c>
      <c r="J12" s="25">
        <f t="shared" si="5"/>
        <v>-3.2374642373136577E-3</v>
      </c>
      <c r="K12" s="25">
        <f t="shared" si="6"/>
        <v>-1.7662170841361593E-2</v>
      </c>
      <c r="M12" s="10">
        <f t="shared" si="0"/>
        <v>102.01633617589643</v>
      </c>
      <c r="N12" s="3">
        <f t="shared" si="1"/>
        <v>140.83793738489871</v>
      </c>
      <c r="O12">
        <v>2001</v>
      </c>
    </row>
    <row r="13" spans="1:15" x14ac:dyDescent="0.25">
      <c r="A13">
        <v>2002</v>
      </c>
      <c r="B13" s="11">
        <v>39534</v>
      </c>
      <c r="C13">
        <v>3376</v>
      </c>
      <c r="D13" s="1">
        <v>7.8680000000000003</v>
      </c>
      <c r="F13" s="19">
        <f t="shared" si="2"/>
        <v>-183</v>
      </c>
      <c r="G13" s="19">
        <f t="shared" si="3"/>
        <v>317</v>
      </c>
      <c r="H13" s="4">
        <f t="shared" si="4"/>
        <v>0.71700000000000053</v>
      </c>
      <c r="J13" s="25">
        <f t="shared" si="5"/>
        <v>-4.6075987612357429E-3</v>
      </c>
      <c r="K13" s="13">
        <f t="shared" si="6"/>
        <v>0.10362863680941484</v>
      </c>
      <c r="M13" s="10">
        <f t="shared" si="0"/>
        <v>101.54628583170657</v>
      </c>
      <c r="N13" s="1">
        <f t="shared" si="1"/>
        <v>155.43278084714549</v>
      </c>
      <c r="O13">
        <v>2002</v>
      </c>
    </row>
    <row r="14" spans="1:15" x14ac:dyDescent="0.25">
      <c r="A14">
        <v>2003</v>
      </c>
      <c r="B14" s="7">
        <v>39112</v>
      </c>
      <c r="C14">
        <v>3810</v>
      </c>
      <c r="D14" s="1">
        <v>8.8770000000000007</v>
      </c>
      <c r="F14" s="21">
        <f t="shared" si="2"/>
        <v>-422</v>
      </c>
      <c r="G14" s="19">
        <f t="shared" si="3"/>
        <v>434</v>
      </c>
      <c r="H14" s="4">
        <f t="shared" si="4"/>
        <v>1.0090000000000003</v>
      </c>
      <c r="J14" s="24">
        <f t="shared" si="5"/>
        <v>-1.0674356250316184E-2</v>
      </c>
      <c r="K14" s="13">
        <f t="shared" si="6"/>
        <v>0.12855450236966826</v>
      </c>
      <c r="M14" s="5">
        <f t="shared" si="0"/>
        <v>100.46234460084248</v>
      </c>
      <c r="N14" s="1">
        <f t="shared" si="1"/>
        <v>175.41436464088397</v>
      </c>
      <c r="O14">
        <v>2003</v>
      </c>
    </row>
    <row r="15" spans="1:15" x14ac:dyDescent="0.25">
      <c r="A15">
        <v>2004</v>
      </c>
      <c r="B15" s="11">
        <v>39243</v>
      </c>
      <c r="C15">
        <v>4127</v>
      </c>
      <c r="D15" s="1">
        <v>9.516</v>
      </c>
      <c r="F15" s="19">
        <f t="shared" si="2"/>
        <v>131</v>
      </c>
      <c r="G15" s="19">
        <f t="shared" si="3"/>
        <v>317</v>
      </c>
      <c r="H15" s="4">
        <f t="shared" si="4"/>
        <v>0.63899999999999935</v>
      </c>
      <c r="J15" s="25">
        <f t="shared" si="5"/>
        <v>3.3493556964614441E-3</v>
      </c>
      <c r="K15" s="13">
        <f t="shared" si="6"/>
        <v>8.3202099737532814E-2</v>
      </c>
      <c r="M15" s="10">
        <f t="shared" si="0"/>
        <v>100.7988287270112</v>
      </c>
      <c r="N15" s="1">
        <f t="shared" si="1"/>
        <v>190.00920810313076</v>
      </c>
      <c r="O15">
        <v>2004</v>
      </c>
    </row>
    <row r="16" spans="1:15" x14ac:dyDescent="0.25">
      <c r="A16">
        <v>2005</v>
      </c>
      <c r="B16" s="11">
        <v>39205</v>
      </c>
      <c r="C16" s="9">
        <v>4506</v>
      </c>
      <c r="D16" s="5">
        <v>10.308999999999999</v>
      </c>
      <c r="F16" s="19">
        <f t="shared" si="2"/>
        <v>-38</v>
      </c>
      <c r="G16" s="19">
        <f t="shared" si="3"/>
        <v>379</v>
      </c>
      <c r="H16" s="4">
        <f t="shared" si="4"/>
        <v>0.79299999999999926</v>
      </c>
      <c r="J16" s="25">
        <f t="shared" si="5"/>
        <v>-9.6832556124659176E-4</v>
      </c>
      <c r="K16" s="13">
        <f t="shared" si="6"/>
        <v>9.1834262175914713E-2</v>
      </c>
      <c r="M16" s="10">
        <f t="shared" si="0"/>
        <v>100.70122264461112</v>
      </c>
      <c r="N16" s="5">
        <f t="shared" si="1"/>
        <v>207.45856353591159</v>
      </c>
      <c r="O16">
        <v>2005</v>
      </c>
    </row>
    <row r="17" spans="1:15" x14ac:dyDescent="0.25">
      <c r="A17">
        <v>2006</v>
      </c>
      <c r="B17" s="11">
        <v>39519</v>
      </c>
      <c r="C17">
        <v>4104</v>
      </c>
      <c r="D17" s="1">
        <v>9.4079999999999995</v>
      </c>
      <c r="F17" s="23">
        <f t="shared" si="2"/>
        <v>314</v>
      </c>
      <c r="G17" s="23">
        <f t="shared" si="3"/>
        <v>-402</v>
      </c>
      <c r="H17" s="3">
        <f t="shared" si="4"/>
        <v>-0.9009999999999998</v>
      </c>
      <c r="J17" s="28">
        <f t="shared" si="5"/>
        <v>8.0091825022318586E-3</v>
      </c>
      <c r="K17" s="27">
        <f t="shared" si="6"/>
        <v>-8.9214380825565917E-2</v>
      </c>
      <c r="M17" s="29">
        <f t="shared" si="0"/>
        <v>101.50775711496969</v>
      </c>
      <c r="N17" s="1">
        <f t="shared" si="1"/>
        <v>188.95027624309392</v>
      </c>
      <c r="O17">
        <v>2006</v>
      </c>
    </row>
    <row r="18" spans="1:15" x14ac:dyDescent="0.25">
      <c r="A18">
        <v>2007</v>
      </c>
      <c r="B18" s="6">
        <v>40206</v>
      </c>
      <c r="C18">
        <v>3473</v>
      </c>
      <c r="D18" s="1">
        <v>7.9509999999999996</v>
      </c>
      <c r="F18" s="23">
        <f t="shared" si="2"/>
        <v>687</v>
      </c>
      <c r="G18" s="31">
        <f t="shared" si="3"/>
        <v>-631</v>
      </c>
      <c r="H18" s="2">
        <f t="shared" si="4"/>
        <v>-1.4569999999999999</v>
      </c>
      <c r="J18" s="27">
        <f t="shared" si="5"/>
        <v>1.7384043118499962E-2</v>
      </c>
      <c r="K18" s="16">
        <f t="shared" si="6"/>
        <v>-0.1537524366471735</v>
      </c>
      <c r="M18" s="3">
        <f t="shared" si="0"/>
        <v>103.27237234151853</v>
      </c>
      <c r="N18" s="1">
        <f t="shared" si="1"/>
        <v>159.8987108655617</v>
      </c>
      <c r="O18">
        <v>2007</v>
      </c>
    </row>
    <row r="19" spans="1:15" x14ac:dyDescent="0.25">
      <c r="A19">
        <v>2008</v>
      </c>
      <c r="B19" s="6">
        <v>40796</v>
      </c>
      <c r="C19">
        <v>3018</v>
      </c>
      <c r="D19" s="1">
        <v>6.8879999999999999</v>
      </c>
      <c r="F19" s="23">
        <f t="shared" si="2"/>
        <v>590</v>
      </c>
      <c r="G19" s="23">
        <f t="shared" si="3"/>
        <v>-455</v>
      </c>
      <c r="H19" s="3">
        <f t="shared" si="4"/>
        <v>-1.0629999999999997</v>
      </c>
      <c r="J19" s="27">
        <f t="shared" si="5"/>
        <v>1.4674426702482217E-2</v>
      </c>
      <c r="K19" s="16">
        <f t="shared" si="6"/>
        <v>-0.13101065361359054</v>
      </c>
      <c r="M19" s="3">
        <f t="shared" si="0"/>
        <v>104.78783519983561</v>
      </c>
      <c r="N19" s="1">
        <f t="shared" si="1"/>
        <v>138.95027624309392</v>
      </c>
      <c r="O19">
        <v>2008</v>
      </c>
    </row>
    <row r="20" spans="1:15" x14ac:dyDescent="0.25">
      <c r="A20">
        <v>2009</v>
      </c>
      <c r="B20" s="11">
        <v>40859</v>
      </c>
      <c r="C20" s="11">
        <v>3098</v>
      </c>
      <c r="D20" s="10">
        <v>7.048</v>
      </c>
      <c r="F20" s="22">
        <f t="shared" si="2"/>
        <v>63</v>
      </c>
      <c r="G20" s="22">
        <f t="shared" si="3"/>
        <v>80</v>
      </c>
      <c r="H20" s="10">
        <f t="shared" si="4"/>
        <v>0.16000000000000014</v>
      </c>
      <c r="J20" s="25">
        <f t="shared" si="5"/>
        <v>1.5442690459849004E-3</v>
      </c>
      <c r="K20" s="25">
        <f t="shared" si="6"/>
        <v>2.6507620941020542E-2</v>
      </c>
      <c r="M20" s="10">
        <f t="shared" si="0"/>
        <v>104.94965581013049</v>
      </c>
      <c r="N20" s="10">
        <f t="shared" si="1"/>
        <v>142.63351749539595</v>
      </c>
      <c r="O20">
        <v>2009</v>
      </c>
    </row>
    <row r="21" spans="1:15" x14ac:dyDescent="0.25">
      <c r="A21">
        <v>2010</v>
      </c>
      <c r="B21" s="11">
        <v>41010</v>
      </c>
      <c r="C21">
        <v>2821</v>
      </c>
      <c r="D21" s="1">
        <v>6.4359999999999999</v>
      </c>
      <c r="F21" s="22">
        <f t="shared" si="2"/>
        <v>151</v>
      </c>
      <c r="G21" s="23">
        <f t="shared" si="3"/>
        <v>-277</v>
      </c>
      <c r="H21" s="3">
        <f t="shared" si="4"/>
        <v>-0.6120000000000001</v>
      </c>
      <c r="J21" s="25">
        <f t="shared" si="5"/>
        <v>3.6956362123399984E-3</v>
      </c>
      <c r="K21" s="27">
        <f t="shared" si="6"/>
        <v>-8.9412524209167205E-2</v>
      </c>
      <c r="M21" s="10">
        <f t="shared" si="0"/>
        <v>105.33751155861502</v>
      </c>
      <c r="N21" s="1">
        <f t="shared" si="1"/>
        <v>129.88029465930018</v>
      </c>
      <c r="O21">
        <v>2010</v>
      </c>
    </row>
    <row r="22" spans="1:15" x14ac:dyDescent="0.25">
      <c r="A22">
        <v>2011</v>
      </c>
      <c r="B22" s="6">
        <v>41500</v>
      </c>
      <c r="C22">
        <v>2399</v>
      </c>
      <c r="D22" s="1">
        <v>5.4649999999999999</v>
      </c>
      <c r="F22" s="23">
        <f t="shared" si="2"/>
        <v>490</v>
      </c>
      <c r="G22" s="23">
        <f t="shared" si="3"/>
        <v>-422</v>
      </c>
      <c r="H22" s="3">
        <f t="shared" si="4"/>
        <v>-0.97100000000000009</v>
      </c>
      <c r="J22" s="27">
        <f t="shared" si="5"/>
        <v>1.1948305291392344E-2</v>
      </c>
      <c r="K22" s="16">
        <f t="shared" si="6"/>
        <v>-0.14959234314073025</v>
      </c>
      <c r="M22" s="3">
        <f t="shared" si="0"/>
        <v>106.59611630535292</v>
      </c>
      <c r="N22" s="1">
        <f t="shared" si="1"/>
        <v>110.451197053407</v>
      </c>
      <c r="O22">
        <v>2011</v>
      </c>
    </row>
    <row r="23" spans="1:15" x14ac:dyDescent="0.25">
      <c r="A23">
        <v>2012</v>
      </c>
      <c r="B23" s="6">
        <v>41962</v>
      </c>
      <c r="C23">
        <v>2224</v>
      </c>
      <c r="D23" s="1">
        <v>5.0330000000000004</v>
      </c>
      <c r="F23" s="23">
        <f t="shared" si="2"/>
        <v>462</v>
      </c>
      <c r="G23" s="32">
        <f t="shared" si="3"/>
        <v>-175</v>
      </c>
      <c r="H23" s="29">
        <f t="shared" si="4"/>
        <v>-0.4319999999999995</v>
      </c>
      <c r="J23" s="27">
        <f t="shared" si="5"/>
        <v>1.1132530120481928E-2</v>
      </c>
      <c r="K23" s="27">
        <f t="shared" si="6"/>
        <v>-7.2947061275531466E-2</v>
      </c>
      <c r="M23" s="3">
        <f t="shared" si="0"/>
        <v>107.78280078084865</v>
      </c>
      <c r="N23" s="1">
        <f t="shared" si="1"/>
        <v>102.39410681399632</v>
      </c>
      <c r="O23">
        <v>2012</v>
      </c>
    </row>
    <row r="24" spans="1:15" x14ac:dyDescent="0.25">
      <c r="A24">
        <v>2013</v>
      </c>
      <c r="B24" s="30">
        <v>42285</v>
      </c>
      <c r="C24">
        <v>2182</v>
      </c>
      <c r="D24" s="1">
        <v>4.907</v>
      </c>
      <c r="F24" s="23">
        <f t="shared" si="2"/>
        <v>323</v>
      </c>
      <c r="G24" s="32">
        <f t="shared" si="3"/>
        <v>-42</v>
      </c>
      <c r="H24" s="29">
        <f t="shared" si="4"/>
        <v>-0.12600000000000033</v>
      </c>
      <c r="J24" s="28">
        <f t="shared" si="5"/>
        <v>7.6974405414422572E-3</v>
      </c>
      <c r="K24" s="25">
        <f t="shared" si="6"/>
        <v>-1.8884892086330936E-2</v>
      </c>
      <c r="M24" s="29">
        <f t="shared" si="0"/>
        <v>108.61245248124935</v>
      </c>
      <c r="N24" s="1">
        <f t="shared" si="1"/>
        <v>100.46040515653776</v>
      </c>
      <c r="O24">
        <v>2013</v>
      </c>
    </row>
    <row r="25" spans="1:15" x14ac:dyDescent="0.25">
      <c r="A25">
        <v>2014</v>
      </c>
      <c r="B25" s="30">
        <v>42651</v>
      </c>
      <c r="C25">
        <v>2090</v>
      </c>
      <c r="D25" s="1">
        <v>4.6710000000000003</v>
      </c>
      <c r="F25" s="23">
        <f t="shared" si="2"/>
        <v>366</v>
      </c>
      <c r="G25" s="32">
        <f t="shared" si="3"/>
        <v>-92</v>
      </c>
      <c r="H25" s="29">
        <f t="shared" si="4"/>
        <v>-0.23599999999999977</v>
      </c>
      <c r="J25" s="28">
        <f t="shared" si="5"/>
        <v>8.6555516140475342E-3</v>
      </c>
      <c r="K25" s="28">
        <f t="shared" si="6"/>
        <v>-4.2163153070577448E-2</v>
      </c>
      <c r="M25" s="29">
        <f t="shared" si="0"/>
        <v>109.55255316962911</v>
      </c>
      <c r="N25" s="1">
        <f t="shared" si="1"/>
        <v>96.224677716390431</v>
      </c>
      <c r="O25">
        <v>2014</v>
      </c>
    </row>
    <row r="26" spans="1:15" x14ac:dyDescent="0.25">
      <c r="A26">
        <v>2015</v>
      </c>
      <c r="B26" s="30">
        <v>43037</v>
      </c>
      <c r="C26" s="20">
        <v>1950</v>
      </c>
      <c r="D26" s="18">
        <v>4.335</v>
      </c>
      <c r="F26" s="23">
        <f t="shared" si="2"/>
        <v>386</v>
      </c>
      <c r="G26" s="32">
        <f t="shared" si="3"/>
        <v>-140</v>
      </c>
      <c r="H26" s="29">
        <f t="shared" si="4"/>
        <v>-0.3360000000000003</v>
      </c>
      <c r="J26" s="28">
        <f t="shared" si="5"/>
        <v>9.050198119622049E-3</v>
      </c>
      <c r="K26" s="27">
        <f t="shared" si="6"/>
        <v>-6.6985645933014357E-2</v>
      </c>
      <c r="M26" s="29">
        <f t="shared" si="0"/>
        <v>110.54402548032468</v>
      </c>
      <c r="N26" s="1">
        <f t="shared" si="1"/>
        <v>89.779005524861873</v>
      </c>
      <c r="O26">
        <v>2015</v>
      </c>
    </row>
    <row r="27" spans="1:15" x14ac:dyDescent="0.25">
      <c r="A27">
        <v>2016</v>
      </c>
      <c r="B27" s="6">
        <v>43554</v>
      </c>
      <c r="C27" s="20">
        <v>1774</v>
      </c>
      <c r="D27" s="18">
        <v>3.9140000000000001</v>
      </c>
      <c r="F27" s="23">
        <f t="shared" si="2"/>
        <v>517</v>
      </c>
      <c r="G27" s="32">
        <f t="shared" si="3"/>
        <v>-176</v>
      </c>
      <c r="H27" s="29">
        <f t="shared" si="4"/>
        <v>-0.42099999999999982</v>
      </c>
      <c r="J27" s="27">
        <f t="shared" si="5"/>
        <v>1.2012919116109395E-2</v>
      </c>
      <c r="K27" s="27">
        <f t="shared" si="6"/>
        <v>-9.0256410256410263E-2</v>
      </c>
      <c r="M27" s="3">
        <f t="shared" si="0"/>
        <v>111.87198191718895</v>
      </c>
      <c r="N27" s="1">
        <f t="shared" si="1"/>
        <v>81.675874769797417</v>
      </c>
      <c r="O27">
        <v>2016</v>
      </c>
    </row>
    <row r="28" spans="1:15" x14ac:dyDescent="0.25">
      <c r="A28">
        <v>2017</v>
      </c>
      <c r="B28" s="6">
        <v>44127</v>
      </c>
      <c r="C28" s="20">
        <v>1621</v>
      </c>
      <c r="D28" s="18">
        <v>3.5430000000000001</v>
      </c>
      <c r="F28" s="23">
        <f t="shared" si="2"/>
        <v>573</v>
      </c>
      <c r="G28" s="32">
        <f t="shared" si="3"/>
        <v>-153</v>
      </c>
      <c r="H28" s="29">
        <f t="shared" si="4"/>
        <v>-0.371</v>
      </c>
      <c r="J28" s="27">
        <f t="shared" si="5"/>
        <v>1.3156082104973137E-2</v>
      </c>
      <c r="K28" s="27">
        <f t="shared" si="6"/>
        <v>-8.624577226606539E-2</v>
      </c>
      <c r="M28" s="3">
        <f t="shared" si="0"/>
        <v>113.34377889653754</v>
      </c>
      <c r="N28" s="1">
        <f t="shared" si="1"/>
        <v>74.631675874769797</v>
      </c>
      <c r="O28">
        <v>2017</v>
      </c>
    </row>
    <row r="29" spans="1:15" x14ac:dyDescent="0.25">
      <c r="A29">
        <v>2018</v>
      </c>
      <c r="B29" s="6">
        <v>44709</v>
      </c>
      <c r="C29" s="20">
        <v>1468</v>
      </c>
      <c r="D29" s="18">
        <v>3.1789999999999998</v>
      </c>
      <c r="F29" s="23">
        <f t="shared" si="2"/>
        <v>582</v>
      </c>
      <c r="G29" s="32">
        <f t="shared" si="3"/>
        <v>-153</v>
      </c>
      <c r="H29" s="29">
        <f t="shared" si="4"/>
        <v>-0.36400000000000032</v>
      </c>
      <c r="J29" s="27">
        <f t="shared" si="5"/>
        <v>1.3189203888775579E-2</v>
      </c>
      <c r="K29" s="27">
        <f t="shared" si="6"/>
        <v>-9.438618136952498E-2</v>
      </c>
      <c r="M29" s="3">
        <f t="shared" si="0"/>
        <v>114.83869310592829</v>
      </c>
      <c r="N29" s="15">
        <f t="shared" si="1"/>
        <v>67.587476979742178</v>
      </c>
      <c r="O29">
        <v>2018</v>
      </c>
    </row>
    <row r="30" spans="1:15" x14ac:dyDescent="0.25">
      <c r="A30">
        <v>2019</v>
      </c>
      <c r="B30" s="8">
        <v>45104</v>
      </c>
      <c r="C30" s="8">
        <v>1372</v>
      </c>
      <c r="D30" s="2">
        <v>2.952</v>
      </c>
      <c r="F30" s="23">
        <f t="shared" si="2"/>
        <v>395</v>
      </c>
      <c r="G30" s="32">
        <f t="shared" si="3"/>
        <v>-96</v>
      </c>
      <c r="H30" s="29">
        <f t="shared" si="4"/>
        <v>-0.22699999999999987</v>
      </c>
      <c r="J30" s="28">
        <f t="shared" si="5"/>
        <v>8.8349101970520479E-3</v>
      </c>
      <c r="K30" s="28">
        <f t="shared" si="6"/>
        <v>-6.5395095367847406E-2</v>
      </c>
      <c r="M30" s="2">
        <f t="shared" si="0"/>
        <v>115.85328264666599</v>
      </c>
      <c r="N30" s="2">
        <f t="shared" si="1"/>
        <v>63.167587476979747</v>
      </c>
      <c r="O30">
        <v>2019</v>
      </c>
    </row>
    <row r="31" spans="1:15" x14ac:dyDescent="0.25">
      <c r="B31" t="s">
        <v>10</v>
      </c>
      <c r="C31" t="s">
        <v>11</v>
      </c>
      <c r="D31" t="s">
        <v>12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M17" sqref="M17"/>
    </sheetView>
  </sheetViews>
  <sheetFormatPr baseColWidth="10" defaultRowHeight="15" x14ac:dyDescent="0.25"/>
  <sheetData>
    <row r="1" spans="1:9" x14ac:dyDescent="0.25">
      <c r="A1" t="s">
        <v>0</v>
      </c>
      <c r="B1" t="s">
        <v>4</v>
      </c>
      <c r="C1" t="s">
        <v>5</v>
      </c>
      <c r="E1" t="s">
        <v>4</v>
      </c>
      <c r="F1" t="s">
        <v>5</v>
      </c>
      <c r="H1" t="s">
        <v>4</v>
      </c>
      <c r="I1" t="s">
        <v>5</v>
      </c>
    </row>
    <row r="2" spans="1:9" x14ac:dyDescent="0.25">
      <c r="A2">
        <v>1991</v>
      </c>
      <c r="B2">
        <v>1657</v>
      </c>
      <c r="C2">
        <v>1161</v>
      </c>
      <c r="E2" s="1">
        <f>B2/1657*100</f>
        <v>100</v>
      </c>
      <c r="F2" s="1">
        <f>C2/1161*100</f>
        <v>100</v>
      </c>
    </row>
    <row r="3" spans="1:9" x14ac:dyDescent="0.25">
      <c r="A3">
        <v>1992</v>
      </c>
      <c r="B3">
        <v>1826</v>
      </c>
      <c r="C3">
        <v>1261</v>
      </c>
      <c r="E3" s="1">
        <f t="shared" ref="E3:E29" si="0">B3/1657*100</f>
        <v>110.19915509957754</v>
      </c>
      <c r="F3" s="1">
        <f t="shared" ref="F3:F29" si="1">C3/1161*100</f>
        <v>108.61326442721793</v>
      </c>
      <c r="H3" s="16">
        <f>(B3-B2)/B2</f>
        <v>0.1019915509957755</v>
      </c>
      <c r="I3" s="16">
        <f>(C3-C2)/C2</f>
        <v>8.6132644272179162E-2</v>
      </c>
    </row>
    <row r="4" spans="1:9" x14ac:dyDescent="0.25">
      <c r="A4">
        <v>1993</v>
      </c>
      <c r="B4">
        <v>1905</v>
      </c>
      <c r="C4">
        <v>1319</v>
      </c>
      <c r="E4" s="1">
        <f t="shared" si="0"/>
        <v>114.96680748340373</v>
      </c>
      <c r="F4" s="1">
        <f t="shared" si="1"/>
        <v>113.6089577950043</v>
      </c>
      <c r="H4" s="12">
        <f t="shared" ref="H4:H29" si="2">(B4-B3)/B3</f>
        <v>4.3263964950711942E-2</v>
      </c>
      <c r="I4" s="12">
        <f t="shared" ref="I4:I29" si="3">(C4-C3)/C3</f>
        <v>4.5995241871530534E-2</v>
      </c>
    </row>
    <row r="5" spans="1:9" x14ac:dyDescent="0.25">
      <c r="A5">
        <v>1994</v>
      </c>
      <c r="B5">
        <v>1942</v>
      </c>
      <c r="C5">
        <v>1323</v>
      </c>
      <c r="E5" s="1">
        <f t="shared" si="0"/>
        <v>117.1997585998793</v>
      </c>
      <c r="F5" s="1">
        <f t="shared" si="1"/>
        <v>113.95348837209302</v>
      </c>
      <c r="H5" s="12">
        <f t="shared" si="2"/>
        <v>1.942257217847769E-2</v>
      </c>
      <c r="I5" s="12">
        <f t="shared" si="3"/>
        <v>3.0326004548900682E-3</v>
      </c>
    </row>
    <row r="6" spans="1:9" x14ac:dyDescent="0.25">
      <c r="A6">
        <v>1995</v>
      </c>
      <c r="B6">
        <v>1999</v>
      </c>
      <c r="C6">
        <v>1330</v>
      </c>
      <c r="E6" s="1">
        <f t="shared" si="0"/>
        <v>120.63971031985517</v>
      </c>
      <c r="F6" s="1">
        <f t="shared" si="1"/>
        <v>114.55641688199827</v>
      </c>
      <c r="H6" s="12">
        <f t="shared" si="2"/>
        <v>2.9351184346035016E-2</v>
      </c>
      <c r="I6" s="12">
        <f t="shared" si="3"/>
        <v>5.2910052910052907E-3</v>
      </c>
    </row>
    <row r="7" spans="1:9" x14ac:dyDescent="0.25">
      <c r="A7">
        <v>1996</v>
      </c>
      <c r="B7">
        <v>2022</v>
      </c>
      <c r="C7">
        <v>1349</v>
      </c>
      <c r="E7" s="1">
        <f t="shared" si="0"/>
        <v>122.02776101388051</v>
      </c>
      <c r="F7" s="1">
        <f t="shared" si="1"/>
        <v>116.19293712316967</v>
      </c>
      <c r="H7" s="12">
        <f t="shared" si="2"/>
        <v>1.150575287643822E-2</v>
      </c>
      <c r="I7" s="12">
        <f t="shared" si="3"/>
        <v>1.4285714285714285E-2</v>
      </c>
    </row>
    <row r="8" spans="1:9" x14ac:dyDescent="0.25">
      <c r="A8">
        <v>1997</v>
      </c>
      <c r="B8">
        <v>2023</v>
      </c>
      <c r="C8">
        <v>1334</v>
      </c>
      <c r="E8" s="1">
        <f t="shared" si="0"/>
        <v>122.08811104405552</v>
      </c>
      <c r="F8" s="1">
        <f t="shared" si="1"/>
        <v>114.90094745908699</v>
      </c>
      <c r="H8" s="13">
        <f t="shared" si="2"/>
        <v>4.9455984174085062E-4</v>
      </c>
      <c r="I8" s="13">
        <f t="shared" si="3"/>
        <v>-1.1119347664936991E-2</v>
      </c>
    </row>
    <row r="9" spans="1:9" x14ac:dyDescent="0.25">
      <c r="A9">
        <v>1998</v>
      </c>
      <c r="B9">
        <v>2040</v>
      </c>
      <c r="C9">
        <v>1348</v>
      </c>
      <c r="E9" s="1">
        <f t="shared" si="0"/>
        <v>123.11406155703078</v>
      </c>
      <c r="F9" s="1">
        <f t="shared" si="1"/>
        <v>116.1068044788975</v>
      </c>
      <c r="H9" s="12">
        <f t="shared" si="2"/>
        <v>8.4033613445378148E-3</v>
      </c>
      <c r="I9" s="12">
        <f t="shared" si="3"/>
        <v>1.0494752623688156E-2</v>
      </c>
    </row>
    <row r="10" spans="1:9" x14ac:dyDescent="0.25">
      <c r="A10">
        <v>1999</v>
      </c>
      <c r="B10">
        <v>2067</v>
      </c>
      <c r="C10">
        <v>1372</v>
      </c>
      <c r="E10" s="1">
        <f t="shared" si="0"/>
        <v>124.74351237175618</v>
      </c>
      <c r="F10" s="1">
        <f t="shared" si="1"/>
        <v>118.17398794142979</v>
      </c>
      <c r="H10" s="12">
        <f t="shared" si="2"/>
        <v>1.3235294117647059E-2</v>
      </c>
      <c r="I10" s="12">
        <f t="shared" si="3"/>
        <v>1.7804154302670624E-2</v>
      </c>
    </row>
    <row r="11" spans="1:9" x14ac:dyDescent="0.25">
      <c r="A11">
        <v>2000</v>
      </c>
      <c r="B11">
        <v>2093</v>
      </c>
      <c r="C11">
        <v>1407</v>
      </c>
      <c r="E11" s="1">
        <f t="shared" si="0"/>
        <v>126.31261315630657</v>
      </c>
      <c r="F11" s="1">
        <f t="shared" si="1"/>
        <v>121.18863049095607</v>
      </c>
      <c r="H11" s="12">
        <f t="shared" si="2"/>
        <v>1.2578616352201259E-2</v>
      </c>
      <c r="I11" s="12">
        <f t="shared" si="3"/>
        <v>2.5510204081632654E-2</v>
      </c>
    </row>
    <row r="12" spans="1:9" x14ac:dyDescent="0.25">
      <c r="A12">
        <v>2001</v>
      </c>
      <c r="B12">
        <v>2143</v>
      </c>
      <c r="C12">
        <v>1457</v>
      </c>
      <c r="E12" s="1">
        <f t="shared" si="0"/>
        <v>129.33011466505732</v>
      </c>
      <c r="F12" s="1">
        <f t="shared" si="1"/>
        <v>125.49526270456504</v>
      </c>
      <c r="H12" s="12">
        <f t="shared" si="2"/>
        <v>2.3889154323936932E-2</v>
      </c>
      <c r="I12" s="12">
        <f t="shared" si="3"/>
        <v>3.5536602700781808E-2</v>
      </c>
    </row>
    <row r="13" spans="1:9" x14ac:dyDescent="0.25">
      <c r="A13">
        <v>2002</v>
      </c>
      <c r="B13">
        <v>2175</v>
      </c>
      <c r="C13">
        <v>1476</v>
      </c>
      <c r="E13" s="1">
        <f t="shared" si="0"/>
        <v>131.2613156306578</v>
      </c>
      <c r="F13" s="1">
        <f t="shared" si="1"/>
        <v>127.13178294573643</v>
      </c>
      <c r="H13" s="12">
        <f t="shared" si="2"/>
        <v>1.4932337844143724E-2</v>
      </c>
      <c r="I13" s="12">
        <f t="shared" si="3"/>
        <v>1.3040494166094716E-2</v>
      </c>
    </row>
    <row r="14" spans="1:9" x14ac:dyDescent="0.25">
      <c r="A14">
        <v>2003</v>
      </c>
      <c r="B14">
        <v>2204</v>
      </c>
      <c r="C14">
        <v>1483</v>
      </c>
      <c r="E14" s="1">
        <f t="shared" si="0"/>
        <v>133.01146650573327</v>
      </c>
      <c r="F14" s="1">
        <f t="shared" si="1"/>
        <v>127.73471145564169</v>
      </c>
      <c r="H14" s="12">
        <f t="shared" si="2"/>
        <v>1.3333333333333334E-2</v>
      </c>
      <c r="I14" s="12">
        <f t="shared" si="3"/>
        <v>4.7425474254742545E-3</v>
      </c>
    </row>
    <row r="15" spans="1:9" x14ac:dyDescent="0.25">
      <c r="A15">
        <v>2004</v>
      </c>
      <c r="B15">
        <v>2218</v>
      </c>
      <c r="C15">
        <v>1516</v>
      </c>
      <c r="E15" s="1">
        <f t="shared" si="0"/>
        <v>133.85636692818346</v>
      </c>
      <c r="F15" s="1">
        <f t="shared" si="1"/>
        <v>130.57708871662359</v>
      </c>
      <c r="H15" s="12">
        <f t="shared" si="2"/>
        <v>6.3520871143375682E-3</v>
      </c>
      <c r="I15" s="12">
        <f t="shared" si="3"/>
        <v>2.2252191503708697E-2</v>
      </c>
    </row>
    <row r="16" spans="1:9" x14ac:dyDescent="0.25">
      <c r="A16">
        <v>2005</v>
      </c>
      <c r="B16">
        <v>2228</v>
      </c>
      <c r="C16">
        <v>1524</v>
      </c>
      <c r="E16" s="1">
        <f t="shared" si="0"/>
        <v>134.45986722993362</v>
      </c>
      <c r="F16" s="1">
        <f t="shared" si="1"/>
        <v>131.26614987080103</v>
      </c>
      <c r="H16" s="12">
        <f t="shared" si="2"/>
        <v>4.508566275924256E-3</v>
      </c>
      <c r="I16" s="12">
        <f t="shared" si="3"/>
        <v>5.2770448548812663E-3</v>
      </c>
    </row>
    <row r="17" spans="1:9" x14ac:dyDescent="0.25">
      <c r="A17">
        <v>2006</v>
      </c>
      <c r="B17">
        <v>2247</v>
      </c>
      <c r="C17">
        <v>1523</v>
      </c>
      <c r="E17" s="1">
        <f t="shared" si="0"/>
        <v>135.6065178032589</v>
      </c>
      <c r="F17" s="1">
        <f t="shared" si="1"/>
        <v>131.18001722652886</v>
      </c>
      <c r="H17" s="12">
        <f t="shared" si="2"/>
        <v>8.527827648114902E-3</v>
      </c>
      <c r="I17" s="13">
        <f t="shared" si="3"/>
        <v>-6.5616797900262466E-4</v>
      </c>
    </row>
    <row r="18" spans="1:9" x14ac:dyDescent="0.25">
      <c r="A18">
        <v>2007</v>
      </c>
      <c r="B18">
        <v>2282</v>
      </c>
      <c r="C18">
        <v>1539</v>
      </c>
      <c r="E18" s="1">
        <f t="shared" si="0"/>
        <v>137.71876885938443</v>
      </c>
      <c r="F18" s="1">
        <f t="shared" si="1"/>
        <v>132.55813953488371</v>
      </c>
      <c r="H18" s="12">
        <f t="shared" si="2"/>
        <v>1.5576323987538941E-2</v>
      </c>
      <c r="I18" s="12">
        <f t="shared" si="3"/>
        <v>1.0505581089954037E-2</v>
      </c>
    </row>
    <row r="19" spans="1:9" x14ac:dyDescent="0.25">
      <c r="A19">
        <v>2008</v>
      </c>
      <c r="B19">
        <v>2338</v>
      </c>
      <c r="C19">
        <v>1568</v>
      </c>
      <c r="E19" s="1">
        <f t="shared" si="0"/>
        <v>141.09837054918529</v>
      </c>
      <c r="F19" s="1">
        <f t="shared" si="1"/>
        <v>135.05598621877692</v>
      </c>
      <c r="H19" s="12">
        <f t="shared" si="2"/>
        <v>2.4539877300613498E-2</v>
      </c>
      <c r="I19" s="12">
        <f t="shared" si="3"/>
        <v>1.8843404808317088E-2</v>
      </c>
    </row>
    <row r="20" spans="1:9" x14ac:dyDescent="0.25">
      <c r="A20">
        <v>2009</v>
      </c>
      <c r="B20">
        <v>2341</v>
      </c>
      <c r="C20">
        <v>1572</v>
      </c>
      <c r="E20" s="1">
        <f t="shared" si="0"/>
        <v>141.27942063971034</v>
      </c>
      <c r="F20" s="1">
        <f t="shared" si="1"/>
        <v>135.40051679586566</v>
      </c>
      <c r="H20" s="13">
        <f t="shared" si="2"/>
        <v>1.2831479897348161E-3</v>
      </c>
      <c r="I20" s="12">
        <f t="shared" si="3"/>
        <v>2.5510204081632651E-3</v>
      </c>
    </row>
    <row r="21" spans="1:9" x14ac:dyDescent="0.25">
      <c r="A21">
        <v>2010</v>
      </c>
      <c r="B21">
        <v>2403</v>
      </c>
      <c r="C21">
        <v>1638</v>
      </c>
      <c r="E21" s="1">
        <f t="shared" si="0"/>
        <v>145.02112251056124</v>
      </c>
      <c r="F21" s="1">
        <f t="shared" si="1"/>
        <v>141.08527131782947</v>
      </c>
      <c r="H21" s="12">
        <f t="shared" si="2"/>
        <v>2.648440837249039E-2</v>
      </c>
      <c r="I21" s="12">
        <f t="shared" si="3"/>
        <v>4.1984732824427481E-2</v>
      </c>
    </row>
    <row r="22" spans="1:9" x14ac:dyDescent="0.25">
      <c r="A22">
        <v>2011</v>
      </c>
      <c r="B22">
        <v>2487</v>
      </c>
      <c r="C22">
        <v>1682</v>
      </c>
      <c r="E22" s="1">
        <f t="shared" si="0"/>
        <v>150.09052504526252</v>
      </c>
      <c r="F22" s="1">
        <f t="shared" si="1"/>
        <v>144.87510766580533</v>
      </c>
      <c r="H22" s="12">
        <f t="shared" si="2"/>
        <v>3.495630461922597E-2</v>
      </c>
      <c r="I22" s="12">
        <f t="shared" si="3"/>
        <v>2.6862026862026864E-2</v>
      </c>
    </row>
    <row r="23" spans="1:9" x14ac:dyDescent="0.25">
      <c r="A23">
        <v>2012</v>
      </c>
      <c r="B23">
        <v>2560</v>
      </c>
      <c r="C23">
        <v>1728</v>
      </c>
      <c r="E23" s="1">
        <f t="shared" si="0"/>
        <v>154.49607724803863</v>
      </c>
      <c r="F23" s="1">
        <f t="shared" si="1"/>
        <v>148.83720930232559</v>
      </c>
      <c r="H23" s="12">
        <f t="shared" si="2"/>
        <v>2.9352633695215118E-2</v>
      </c>
      <c r="I23" s="12">
        <f t="shared" si="3"/>
        <v>2.7348394768133173E-2</v>
      </c>
    </row>
    <row r="24" spans="1:9" x14ac:dyDescent="0.25">
      <c r="A24">
        <v>2013</v>
      </c>
      <c r="B24">
        <v>2616</v>
      </c>
      <c r="C24">
        <v>1763</v>
      </c>
      <c r="E24" s="1">
        <f t="shared" si="0"/>
        <v>157.87567893783947</v>
      </c>
      <c r="F24" s="1">
        <f t="shared" si="1"/>
        <v>151.85185185185185</v>
      </c>
      <c r="H24" s="12">
        <f t="shared" si="2"/>
        <v>2.1874999999999999E-2</v>
      </c>
      <c r="I24" s="12">
        <f t="shared" si="3"/>
        <v>2.0254629629629629E-2</v>
      </c>
    </row>
    <row r="25" spans="1:9" x14ac:dyDescent="0.25">
      <c r="A25">
        <v>2014</v>
      </c>
      <c r="B25">
        <v>2693</v>
      </c>
      <c r="C25">
        <v>1812</v>
      </c>
      <c r="E25" s="1">
        <f t="shared" si="0"/>
        <v>162.52263126131564</v>
      </c>
      <c r="F25" s="1">
        <f t="shared" si="1"/>
        <v>156.07235142118861</v>
      </c>
      <c r="H25" s="12">
        <f t="shared" si="2"/>
        <v>2.9434250764525993E-2</v>
      </c>
      <c r="I25" s="12">
        <f t="shared" si="3"/>
        <v>2.7793533749290982E-2</v>
      </c>
    </row>
    <row r="26" spans="1:9" x14ac:dyDescent="0.25">
      <c r="A26">
        <v>2015</v>
      </c>
      <c r="B26">
        <v>2773</v>
      </c>
      <c r="C26">
        <v>1862</v>
      </c>
      <c r="E26" s="1">
        <f t="shared" si="0"/>
        <v>167.35063367531683</v>
      </c>
      <c r="F26" s="1">
        <f t="shared" si="1"/>
        <v>160.37898363479758</v>
      </c>
      <c r="H26" s="12">
        <f t="shared" si="2"/>
        <v>2.9706646862235425E-2</v>
      </c>
      <c r="I26" s="12">
        <f t="shared" si="3"/>
        <v>2.759381898454746E-2</v>
      </c>
    </row>
    <row r="27" spans="1:9" x14ac:dyDescent="0.25">
      <c r="A27">
        <v>2016</v>
      </c>
      <c r="B27">
        <v>2842</v>
      </c>
      <c r="C27">
        <v>1906</v>
      </c>
      <c r="E27" s="1">
        <f t="shared" si="0"/>
        <v>171.51478575739287</v>
      </c>
      <c r="F27" s="1">
        <f t="shared" si="1"/>
        <v>164.16881998277347</v>
      </c>
      <c r="H27" s="12">
        <f t="shared" si="2"/>
        <v>2.4882798413270825E-2</v>
      </c>
      <c r="I27" s="12">
        <f t="shared" si="3"/>
        <v>2.3630504833512353E-2</v>
      </c>
    </row>
    <row r="28" spans="1:9" x14ac:dyDescent="0.25">
      <c r="A28">
        <v>2017</v>
      </c>
      <c r="B28">
        <v>2915</v>
      </c>
      <c r="C28">
        <v>1949</v>
      </c>
      <c r="E28" s="1">
        <f t="shared" si="0"/>
        <v>175.92033796016898</v>
      </c>
      <c r="F28" s="1">
        <f t="shared" si="1"/>
        <v>167.87252368647719</v>
      </c>
      <c r="H28" s="12">
        <f t="shared" si="2"/>
        <v>2.5686136523574946E-2</v>
      </c>
      <c r="I28" s="12">
        <f t="shared" si="3"/>
        <v>2.2560335781741866E-2</v>
      </c>
    </row>
    <row r="29" spans="1:9" x14ac:dyDescent="0.25">
      <c r="A29">
        <v>2018</v>
      </c>
      <c r="B29">
        <v>3007</v>
      </c>
      <c r="C29">
        <v>2008</v>
      </c>
      <c r="E29" s="1">
        <f t="shared" si="0"/>
        <v>181.47254073627036</v>
      </c>
      <c r="F29" s="1">
        <f t="shared" si="1"/>
        <v>172.95434969853574</v>
      </c>
      <c r="H29" s="12">
        <f t="shared" si="2"/>
        <v>3.1560891938250429E-2</v>
      </c>
      <c r="I29" s="12">
        <f t="shared" si="3"/>
        <v>3.0271934325295024E-2</v>
      </c>
    </row>
    <row r="30" spans="1:9" x14ac:dyDescent="0.25">
      <c r="A30">
        <v>2019</v>
      </c>
      <c r="B30">
        <v>3102</v>
      </c>
      <c r="C30">
        <v>2082</v>
      </c>
      <c r="E30" s="1">
        <f t="shared" ref="E30" si="4">B30/1657*100</f>
        <v>187.20579360289679</v>
      </c>
      <c r="F30" s="1">
        <f t="shared" ref="F30" si="5">C30/1161*100</f>
        <v>179.32816537467698</v>
      </c>
      <c r="H30" s="12">
        <f t="shared" ref="H30" si="6">(B30-B29)/B29</f>
        <v>3.1592949783837712E-2</v>
      </c>
      <c r="I30" s="12">
        <f t="shared" ref="I30" si="7">(C30-C29)/C29</f>
        <v>3.6852589641434265E-2</v>
      </c>
    </row>
    <row r="31" spans="1:9" x14ac:dyDescent="0.25">
      <c r="B31" t="s">
        <v>13</v>
      </c>
      <c r="C31" t="s">
        <v>14</v>
      </c>
    </row>
    <row r="33" spans="1:1" x14ac:dyDescent="0.25">
      <c r="A33" t="s">
        <v>21</v>
      </c>
    </row>
    <row r="34" spans="1:1" x14ac:dyDescent="0.25">
      <c r="A34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selection activeCell="R16" sqref="R16"/>
    </sheetView>
  </sheetViews>
  <sheetFormatPr baseColWidth="10" defaultRowHeight="15" x14ac:dyDescent="0.25"/>
  <sheetData>
    <row r="1" spans="1:5" x14ac:dyDescent="0.25">
      <c r="A1" t="s">
        <v>0</v>
      </c>
      <c r="B1" t="s">
        <v>6</v>
      </c>
      <c r="C1" t="s">
        <v>7</v>
      </c>
      <c r="D1" t="s">
        <v>8</v>
      </c>
      <c r="E1" t="s">
        <v>19</v>
      </c>
    </row>
    <row r="2" spans="1:5" x14ac:dyDescent="0.25">
      <c r="A2">
        <v>1991</v>
      </c>
      <c r="B2" s="1">
        <v>100</v>
      </c>
      <c r="C2" s="1">
        <v>100</v>
      </c>
      <c r="D2" s="10">
        <v>100</v>
      </c>
      <c r="E2" s="1">
        <v>100</v>
      </c>
    </row>
    <row r="3" spans="1:5" x14ac:dyDescent="0.25">
      <c r="A3">
        <v>1992</v>
      </c>
      <c r="B3" s="1">
        <v>103.9</v>
      </c>
      <c r="C3" s="1">
        <v>92.6</v>
      </c>
      <c r="D3" s="10">
        <v>100.1</v>
      </c>
      <c r="E3" s="1">
        <v>101.8</v>
      </c>
    </row>
    <row r="4" spans="1:5" x14ac:dyDescent="0.25">
      <c r="A4">
        <v>1993</v>
      </c>
      <c r="B4" s="1">
        <v>107.8</v>
      </c>
      <c r="C4" s="1">
        <v>86.4</v>
      </c>
      <c r="D4" s="10">
        <v>99.9</v>
      </c>
      <c r="E4" s="1">
        <v>104.1</v>
      </c>
    </row>
    <row r="5" spans="1:5" x14ac:dyDescent="0.25">
      <c r="A5">
        <v>1994</v>
      </c>
      <c r="B5" s="1">
        <v>112.7</v>
      </c>
      <c r="C5" s="1">
        <v>82.1</v>
      </c>
      <c r="D5" s="10">
        <v>99.7</v>
      </c>
      <c r="E5" s="1">
        <v>110.5</v>
      </c>
    </row>
    <row r="6" spans="1:5" x14ac:dyDescent="0.25">
      <c r="A6">
        <v>1995</v>
      </c>
      <c r="B6" s="3">
        <v>115</v>
      </c>
      <c r="C6" s="1">
        <v>80.3</v>
      </c>
      <c r="D6" s="10">
        <v>99.6</v>
      </c>
      <c r="E6" s="1">
        <v>117</v>
      </c>
    </row>
    <row r="7" spans="1:5" x14ac:dyDescent="0.25">
      <c r="A7">
        <v>1996</v>
      </c>
      <c r="B7" s="1">
        <v>111.6</v>
      </c>
      <c r="C7" s="1">
        <v>78.3</v>
      </c>
      <c r="D7" s="10">
        <v>99.8</v>
      </c>
      <c r="E7" s="1">
        <v>123.1</v>
      </c>
    </row>
    <row r="8" spans="1:5" x14ac:dyDescent="0.25">
      <c r="A8">
        <v>1997</v>
      </c>
      <c r="B8" s="1">
        <v>107.7</v>
      </c>
      <c r="C8" s="1">
        <v>76.8</v>
      </c>
      <c r="D8" s="10">
        <v>100</v>
      </c>
      <c r="E8" s="1">
        <v>130.1</v>
      </c>
    </row>
    <row r="9" spans="1:5" x14ac:dyDescent="0.25">
      <c r="A9">
        <v>1998</v>
      </c>
      <c r="B9" s="1">
        <v>104.2</v>
      </c>
      <c r="C9" s="1">
        <v>77.099999999999994</v>
      </c>
      <c r="D9" s="1">
        <v>101.3</v>
      </c>
      <c r="E9" s="1">
        <v>140.30000000000001</v>
      </c>
    </row>
    <row r="10" spans="1:5" x14ac:dyDescent="0.25">
      <c r="A10">
        <v>1999</v>
      </c>
      <c r="B10" s="1">
        <v>102.6</v>
      </c>
      <c r="C10" s="1">
        <v>76.7</v>
      </c>
      <c r="D10" s="1">
        <v>103</v>
      </c>
      <c r="E10" s="1">
        <v>152.6</v>
      </c>
    </row>
    <row r="11" spans="1:5" x14ac:dyDescent="0.25">
      <c r="A11">
        <v>2000</v>
      </c>
      <c r="B11" s="1">
        <v>100</v>
      </c>
      <c r="C11" s="1">
        <v>77.3</v>
      </c>
      <c r="D11" s="14">
        <v>105.6</v>
      </c>
      <c r="E11" s="1">
        <v>165.1</v>
      </c>
    </row>
    <row r="12" spans="1:5" x14ac:dyDescent="0.25">
      <c r="A12">
        <v>2001</v>
      </c>
      <c r="B12" s="1">
        <v>93.3</v>
      </c>
      <c r="C12" s="1">
        <v>77.2</v>
      </c>
      <c r="D12" s="10">
        <v>105</v>
      </c>
      <c r="E12" s="1">
        <v>168.7</v>
      </c>
    </row>
    <row r="13" spans="1:5" x14ac:dyDescent="0.25">
      <c r="A13">
        <v>2002</v>
      </c>
      <c r="B13" s="1">
        <v>88.2</v>
      </c>
      <c r="C13" s="1">
        <v>75.5</v>
      </c>
      <c r="D13" s="10">
        <v>104.6</v>
      </c>
      <c r="E13" s="1">
        <v>170.5</v>
      </c>
    </row>
    <row r="14" spans="1:5" x14ac:dyDescent="0.25">
      <c r="A14">
        <v>2003</v>
      </c>
      <c r="B14" s="1">
        <v>84.1</v>
      </c>
      <c r="C14" s="1">
        <v>73.5</v>
      </c>
      <c r="D14" s="10">
        <v>102.9</v>
      </c>
      <c r="E14" s="1">
        <v>173.8</v>
      </c>
    </row>
    <row r="15" spans="1:5" x14ac:dyDescent="0.25">
      <c r="A15">
        <v>2004</v>
      </c>
      <c r="B15" s="1">
        <v>81.3</v>
      </c>
      <c r="C15" s="1">
        <v>72.5</v>
      </c>
      <c r="D15" s="10">
        <v>103.9</v>
      </c>
      <c r="E15" s="1">
        <v>180.9</v>
      </c>
    </row>
    <row r="16" spans="1:5" x14ac:dyDescent="0.25">
      <c r="A16">
        <v>2005</v>
      </c>
      <c r="B16" s="4">
        <v>78.599999999999994</v>
      </c>
      <c r="C16" s="1">
        <v>71.3</v>
      </c>
      <c r="D16" s="10">
        <v>103.5</v>
      </c>
      <c r="E16" s="1">
        <v>187.3</v>
      </c>
    </row>
    <row r="17" spans="1:5" x14ac:dyDescent="0.25">
      <c r="A17">
        <v>2006</v>
      </c>
      <c r="B17" s="4">
        <v>78.5</v>
      </c>
      <c r="C17" s="4">
        <v>70.5</v>
      </c>
      <c r="D17" s="10">
        <v>103.9</v>
      </c>
      <c r="E17" s="1">
        <v>198.6</v>
      </c>
    </row>
    <row r="18" spans="1:5" x14ac:dyDescent="0.25">
      <c r="A18">
        <v>2007</v>
      </c>
      <c r="B18" s="1">
        <v>79.8</v>
      </c>
      <c r="C18" s="1">
        <v>71.5</v>
      </c>
      <c r="D18" s="10">
        <v>105.3</v>
      </c>
      <c r="E18" s="1">
        <v>210.4</v>
      </c>
    </row>
    <row r="19" spans="1:5" x14ac:dyDescent="0.25">
      <c r="A19">
        <v>2008</v>
      </c>
      <c r="B19" s="1">
        <v>79.5</v>
      </c>
      <c r="C19" s="1">
        <v>73.099999999999994</v>
      </c>
      <c r="D19" s="10">
        <v>106.4</v>
      </c>
      <c r="E19" s="1">
        <v>217.1</v>
      </c>
    </row>
    <row r="20" spans="1:5" x14ac:dyDescent="0.25">
      <c r="A20">
        <v>2009</v>
      </c>
      <c r="B20" s="1">
        <v>79.8</v>
      </c>
      <c r="C20" s="1">
        <v>71.599999999999994</v>
      </c>
      <c r="D20" s="10">
        <v>106.7</v>
      </c>
      <c r="E20" s="4">
        <v>215.9</v>
      </c>
    </row>
    <row r="21" spans="1:5" x14ac:dyDescent="0.25">
      <c r="A21">
        <v>2010</v>
      </c>
      <c r="B21" s="1">
        <v>80.5</v>
      </c>
      <c r="C21" s="4">
        <v>70.3</v>
      </c>
      <c r="D21" s="10">
        <v>106.6</v>
      </c>
      <c r="E21" s="1">
        <v>225.3</v>
      </c>
    </row>
    <row r="22" spans="1:5" x14ac:dyDescent="0.25">
      <c r="A22">
        <v>2011</v>
      </c>
      <c r="B22" s="1">
        <v>82</v>
      </c>
      <c r="C22" s="1">
        <v>71.599999999999994</v>
      </c>
      <c r="D22" s="1">
        <v>108.1</v>
      </c>
      <c r="E22" s="1">
        <v>232.9</v>
      </c>
    </row>
    <row r="23" spans="1:5" x14ac:dyDescent="0.25">
      <c r="A23">
        <v>2012</v>
      </c>
      <c r="B23" s="1">
        <v>83.1</v>
      </c>
      <c r="C23" s="1">
        <v>72.8</v>
      </c>
      <c r="D23" s="1">
        <v>109.2</v>
      </c>
      <c r="E23" s="1">
        <v>237.8</v>
      </c>
    </row>
    <row r="24" spans="1:5" x14ac:dyDescent="0.25">
      <c r="A24">
        <v>2013</v>
      </c>
      <c r="B24" s="1">
        <v>83.6</v>
      </c>
      <c r="C24" s="1">
        <v>73.099999999999994</v>
      </c>
      <c r="D24" s="1">
        <v>109.6</v>
      </c>
      <c r="E24" s="1">
        <v>241.2</v>
      </c>
    </row>
    <row r="25" spans="1:5" x14ac:dyDescent="0.25">
      <c r="A25">
        <v>2014</v>
      </c>
      <c r="B25" s="1">
        <v>84</v>
      </c>
      <c r="C25" s="1">
        <v>73.5</v>
      </c>
      <c r="D25" s="1">
        <v>110.2</v>
      </c>
      <c r="E25" s="1">
        <v>245.8</v>
      </c>
    </row>
    <row r="26" spans="1:5" x14ac:dyDescent="0.25">
      <c r="A26">
        <v>2015</v>
      </c>
      <c r="B26" s="1">
        <v>84</v>
      </c>
      <c r="C26" s="1">
        <v>73.7</v>
      </c>
      <c r="D26" s="1">
        <v>110.9</v>
      </c>
      <c r="E26" s="1">
        <v>251.4</v>
      </c>
    </row>
    <row r="27" spans="1:5" x14ac:dyDescent="0.25">
      <c r="A27">
        <v>2016</v>
      </c>
      <c r="B27" s="1">
        <v>84.9</v>
      </c>
      <c r="C27" s="1">
        <v>73.900000000000006</v>
      </c>
      <c r="D27" s="1">
        <v>112</v>
      </c>
      <c r="E27" s="1">
        <v>257.89999999999998</v>
      </c>
    </row>
    <row r="28" spans="1:5" x14ac:dyDescent="0.25">
      <c r="A28">
        <v>2017</v>
      </c>
      <c r="B28" s="1">
        <v>85.8</v>
      </c>
      <c r="C28" s="1">
        <v>74.5</v>
      </c>
      <c r="D28" s="1">
        <v>113.1</v>
      </c>
      <c r="E28" s="1">
        <v>265.2</v>
      </c>
    </row>
    <row r="29" spans="1:5" x14ac:dyDescent="0.25">
      <c r="A29">
        <v>2018</v>
      </c>
      <c r="B29" s="15">
        <v>87.1</v>
      </c>
      <c r="C29" s="15">
        <v>75.8</v>
      </c>
      <c r="D29" s="15">
        <v>114.5</v>
      </c>
      <c r="E29" s="2">
        <v>268.89999999999998</v>
      </c>
    </row>
    <row r="30" spans="1:5" x14ac:dyDescent="0.25">
      <c r="A30">
        <v>2019</v>
      </c>
      <c r="B30" s="17">
        <v>88.3</v>
      </c>
      <c r="C30" s="17">
        <v>76.3</v>
      </c>
      <c r="D30" s="6">
        <v>115.2</v>
      </c>
      <c r="E30" s="1">
        <v>268</v>
      </c>
    </row>
    <row r="31" spans="1:5" x14ac:dyDescent="0.25">
      <c r="B31" t="s">
        <v>15</v>
      </c>
      <c r="C31" t="s">
        <v>16</v>
      </c>
      <c r="D31" t="s">
        <v>17</v>
      </c>
      <c r="E31" t="s">
        <v>18</v>
      </c>
    </row>
    <row r="33" spans="1:1" x14ac:dyDescent="0.25">
      <c r="A33" t="s">
        <v>23</v>
      </c>
    </row>
    <row r="34" spans="1:1" x14ac:dyDescent="0.25">
      <c r="A34" t="s">
        <v>24</v>
      </c>
    </row>
    <row r="35" spans="1:1" x14ac:dyDescent="0.25">
      <c r="A35" t="s">
        <v>25</v>
      </c>
    </row>
    <row r="36" spans="1:1" x14ac:dyDescent="0.25">
      <c r="A36" t="s">
        <v>26</v>
      </c>
    </row>
    <row r="37" spans="1:1" x14ac:dyDescent="0.25">
      <c r="A3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T19" sqref="T19"/>
    </sheetView>
  </sheetViews>
  <sheetFormatPr baseColWidth="10" defaultRowHeight="15" x14ac:dyDescent="0.25"/>
  <sheetData>
    <row r="1" spans="1:5" x14ac:dyDescent="0.25">
      <c r="A1" t="s">
        <v>0</v>
      </c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>
        <v>1991</v>
      </c>
      <c r="B2" s="1">
        <v>100</v>
      </c>
      <c r="C2" s="1">
        <v>100</v>
      </c>
      <c r="D2" s="1">
        <v>100</v>
      </c>
      <c r="E2" s="1">
        <v>100</v>
      </c>
    </row>
    <row r="3" spans="1:5" x14ac:dyDescent="0.25">
      <c r="A3">
        <v>1992</v>
      </c>
      <c r="B3" s="1">
        <v>100.4</v>
      </c>
      <c r="C3" s="1">
        <v>101.4</v>
      </c>
      <c r="D3" s="1">
        <v>101.1</v>
      </c>
      <c r="E3" s="1">
        <v>102.9</v>
      </c>
    </row>
    <row r="4" spans="1:5" x14ac:dyDescent="0.25">
      <c r="A4">
        <v>1993</v>
      </c>
      <c r="B4" s="1">
        <v>99.3</v>
      </c>
      <c r="C4" s="1">
        <v>103.8</v>
      </c>
      <c r="D4" s="1">
        <v>100</v>
      </c>
      <c r="E4" s="3">
        <v>106.3</v>
      </c>
    </row>
    <row r="5" spans="1:5" x14ac:dyDescent="0.25">
      <c r="A5">
        <v>1994</v>
      </c>
      <c r="B5" s="1">
        <v>99.7</v>
      </c>
      <c r="C5" s="1">
        <v>111.1</v>
      </c>
      <c r="D5" s="1">
        <v>102.1</v>
      </c>
      <c r="E5" s="1">
        <v>101.5</v>
      </c>
    </row>
    <row r="6" spans="1:5" x14ac:dyDescent="0.25">
      <c r="A6">
        <v>1995</v>
      </c>
      <c r="B6" s="1">
        <v>95.4</v>
      </c>
      <c r="C6" s="1">
        <v>113.2</v>
      </c>
      <c r="D6" s="1">
        <v>104</v>
      </c>
      <c r="E6" s="1">
        <v>100.1</v>
      </c>
    </row>
    <row r="7" spans="1:5" x14ac:dyDescent="0.25">
      <c r="A7">
        <v>1996</v>
      </c>
      <c r="B7" s="1">
        <v>94.9</v>
      </c>
      <c r="C7" s="1">
        <v>114.2</v>
      </c>
      <c r="D7" s="1">
        <v>104.3</v>
      </c>
      <c r="E7" s="1">
        <v>98.5</v>
      </c>
    </row>
    <row r="8" spans="1:5" x14ac:dyDescent="0.25">
      <c r="A8">
        <v>1997</v>
      </c>
      <c r="B8" s="1">
        <v>95.2</v>
      </c>
      <c r="C8" s="1">
        <v>120.1</v>
      </c>
      <c r="D8" s="1">
        <v>106.8</v>
      </c>
      <c r="E8" s="1">
        <v>94.3</v>
      </c>
    </row>
    <row r="9" spans="1:5" x14ac:dyDescent="0.25">
      <c r="A9">
        <v>1998</v>
      </c>
      <c r="B9" s="1">
        <v>94.3</v>
      </c>
      <c r="C9" s="1">
        <v>120</v>
      </c>
      <c r="D9" s="1">
        <v>109</v>
      </c>
      <c r="E9" s="1">
        <v>91.8</v>
      </c>
    </row>
    <row r="10" spans="1:5" x14ac:dyDescent="0.25">
      <c r="A10">
        <v>1999</v>
      </c>
      <c r="B10" s="1">
        <v>94.7</v>
      </c>
      <c r="C10" s="1">
        <v>121.8</v>
      </c>
      <c r="D10" s="1">
        <v>109.3</v>
      </c>
      <c r="E10" s="1">
        <v>90</v>
      </c>
    </row>
    <row r="11" spans="1:5" x14ac:dyDescent="0.25">
      <c r="A11">
        <v>2000</v>
      </c>
      <c r="B11" s="1">
        <v>96.5</v>
      </c>
      <c r="C11" s="1">
        <v>130.30000000000001</v>
      </c>
      <c r="D11" s="1">
        <v>112.9</v>
      </c>
      <c r="E11" s="1">
        <v>89.5</v>
      </c>
    </row>
    <row r="12" spans="1:5" x14ac:dyDescent="0.25">
      <c r="A12">
        <v>2001</v>
      </c>
      <c r="B12" s="1">
        <v>97.6</v>
      </c>
      <c r="C12" s="1">
        <v>132.4</v>
      </c>
      <c r="D12" s="1">
        <v>119</v>
      </c>
      <c r="E12" s="1">
        <v>89.8</v>
      </c>
    </row>
    <row r="13" spans="1:5" x14ac:dyDescent="0.25">
      <c r="A13">
        <v>2002</v>
      </c>
      <c r="B13" s="1">
        <v>99</v>
      </c>
      <c r="C13" s="1">
        <v>133.1</v>
      </c>
      <c r="D13" s="1">
        <v>122.1</v>
      </c>
      <c r="E13" s="1">
        <v>90.2</v>
      </c>
    </row>
    <row r="14" spans="1:5" x14ac:dyDescent="0.25">
      <c r="A14">
        <v>2003</v>
      </c>
      <c r="B14" s="1">
        <v>99.1</v>
      </c>
      <c r="C14" s="1">
        <v>137.19999999999999</v>
      </c>
      <c r="D14" s="1">
        <v>127.3</v>
      </c>
      <c r="E14" s="1">
        <v>89.1</v>
      </c>
    </row>
    <row r="15" spans="1:5" x14ac:dyDescent="0.25">
      <c r="A15">
        <v>2004</v>
      </c>
      <c r="B15" s="1">
        <v>98.7</v>
      </c>
      <c r="C15" s="1">
        <v>143</v>
      </c>
      <c r="D15" s="1">
        <v>130</v>
      </c>
      <c r="E15" s="1">
        <v>85.9</v>
      </c>
    </row>
    <row r="16" spans="1:5" x14ac:dyDescent="0.25">
      <c r="A16">
        <v>2005</v>
      </c>
      <c r="B16" s="1">
        <v>98.5</v>
      </c>
      <c r="C16" s="1">
        <v>148.80000000000001</v>
      </c>
      <c r="D16" s="1">
        <v>135</v>
      </c>
      <c r="E16" s="1">
        <v>84.5</v>
      </c>
    </row>
    <row r="17" spans="1:5" x14ac:dyDescent="0.25">
      <c r="A17">
        <v>2006</v>
      </c>
      <c r="B17" s="1">
        <v>96.2</v>
      </c>
      <c r="C17" s="1">
        <v>158.19999999999999</v>
      </c>
      <c r="D17" s="1">
        <v>144.4</v>
      </c>
      <c r="E17" s="1">
        <v>79.900000000000006</v>
      </c>
    </row>
    <row r="18" spans="1:5" x14ac:dyDescent="0.25">
      <c r="A18">
        <v>2007</v>
      </c>
      <c r="B18" s="1">
        <v>93.3</v>
      </c>
      <c r="C18" s="1">
        <v>163</v>
      </c>
      <c r="D18" s="1">
        <v>145.69999999999999</v>
      </c>
      <c r="E18" s="1">
        <v>79</v>
      </c>
    </row>
    <row r="19" spans="1:5" x14ac:dyDescent="0.25">
      <c r="A19">
        <v>2008</v>
      </c>
      <c r="B19" s="1">
        <v>92.7</v>
      </c>
      <c r="C19" s="1">
        <v>157.69999999999999</v>
      </c>
      <c r="D19" s="1">
        <v>145.80000000000001</v>
      </c>
      <c r="E19" s="1">
        <v>78.8</v>
      </c>
    </row>
    <row r="20" spans="1:5" x14ac:dyDescent="0.25">
      <c r="A20">
        <v>2009</v>
      </c>
      <c r="B20" s="4">
        <v>90.6</v>
      </c>
      <c r="C20" s="4">
        <v>145.9</v>
      </c>
      <c r="D20" s="4">
        <v>139.69999999999999</v>
      </c>
      <c r="E20" s="10">
        <v>72.900000000000006</v>
      </c>
    </row>
    <row r="21" spans="1:5" x14ac:dyDescent="0.25">
      <c r="A21">
        <v>2010</v>
      </c>
      <c r="B21" s="1">
        <v>96.1</v>
      </c>
      <c r="C21" s="1">
        <v>165.9</v>
      </c>
      <c r="D21" s="4">
        <v>136.69999999999999</v>
      </c>
      <c r="E21" s="10">
        <v>71.8</v>
      </c>
    </row>
    <row r="22" spans="1:5" x14ac:dyDescent="0.25">
      <c r="A22">
        <v>2011</v>
      </c>
      <c r="B22" s="1">
        <v>97.9</v>
      </c>
      <c r="C22" s="1">
        <v>169.1</v>
      </c>
      <c r="D22" s="1">
        <v>141.1</v>
      </c>
      <c r="E22" s="10">
        <v>71</v>
      </c>
    </row>
    <row r="23" spans="1:5" x14ac:dyDescent="0.25">
      <c r="A23">
        <v>2012</v>
      </c>
      <c r="B23" s="1">
        <v>97.2</v>
      </c>
      <c r="C23" s="1">
        <v>169.8</v>
      </c>
      <c r="D23" s="1">
        <v>145.9</v>
      </c>
      <c r="E23" s="10">
        <v>71.599999999999994</v>
      </c>
    </row>
    <row r="24" spans="1:5" x14ac:dyDescent="0.25">
      <c r="A24">
        <v>2013</v>
      </c>
      <c r="B24" s="1">
        <v>95.4</v>
      </c>
      <c r="C24" s="1">
        <v>168.2</v>
      </c>
      <c r="D24" s="1">
        <v>145.69999999999999</v>
      </c>
      <c r="E24" s="10">
        <v>72.3</v>
      </c>
    </row>
    <row r="25" spans="1:5" x14ac:dyDescent="0.25">
      <c r="A25">
        <v>2014</v>
      </c>
      <c r="B25" s="1">
        <v>98.3</v>
      </c>
      <c r="C25" s="1">
        <v>173</v>
      </c>
      <c r="D25" s="1">
        <v>147.6</v>
      </c>
      <c r="E25" s="10">
        <v>72.8</v>
      </c>
    </row>
    <row r="26" spans="1:5" x14ac:dyDescent="0.25">
      <c r="A26">
        <v>2015</v>
      </c>
      <c r="B26" s="1">
        <v>97.8</v>
      </c>
      <c r="C26" s="1">
        <v>174.1</v>
      </c>
      <c r="D26" s="1">
        <v>149.69999999999999</v>
      </c>
      <c r="E26" s="10">
        <v>72.900000000000006</v>
      </c>
    </row>
    <row r="27" spans="1:5" x14ac:dyDescent="0.25">
      <c r="A27">
        <v>2016</v>
      </c>
      <c r="B27" s="1">
        <v>99.5</v>
      </c>
      <c r="C27" s="1">
        <v>181.9</v>
      </c>
      <c r="D27" s="1">
        <v>150.9</v>
      </c>
      <c r="E27" s="10">
        <v>72.599999999999994</v>
      </c>
    </row>
    <row r="28" spans="1:5" x14ac:dyDescent="0.25">
      <c r="A28">
        <v>2017</v>
      </c>
      <c r="B28" s="1">
        <v>98.9</v>
      </c>
      <c r="C28" s="1">
        <v>186.9</v>
      </c>
      <c r="D28" s="1">
        <v>154.1</v>
      </c>
      <c r="E28" s="10">
        <v>73</v>
      </c>
    </row>
    <row r="29" spans="1:5" x14ac:dyDescent="0.25">
      <c r="A29">
        <v>2018</v>
      </c>
      <c r="B29" s="1">
        <v>100.8</v>
      </c>
      <c r="C29" s="2">
        <v>186.5</v>
      </c>
      <c r="D29" s="18">
        <v>155</v>
      </c>
      <c r="E29" s="10">
        <v>73.599999999999994</v>
      </c>
    </row>
    <row r="30" spans="1:5" x14ac:dyDescent="0.25">
      <c r="A30">
        <v>2019</v>
      </c>
      <c r="B30" s="3">
        <v>104.1</v>
      </c>
      <c r="C30" s="4">
        <v>179.3</v>
      </c>
      <c r="D30" s="2">
        <v>158.19999999999999</v>
      </c>
      <c r="E30" s="10">
        <v>74.599999999999994</v>
      </c>
    </row>
    <row r="31" spans="1:5" x14ac:dyDescent="0.25">
      <c r="B31" t="s">
        <v>15</v>
      </c>
      <c r="C31" t="s">
        <v>16</v>
      </c>
      <c r="D31" t="s">
        <v>17</v>
      </c>
      <c r="E31" t="s">
        <v>18</v>
      </c>
    </row>
    <row r="33" spans="1:1" x14ac:dyDescent="0.25">
      <c r="A33" t="s">
        <v>20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beschaeftigung_erwerbstâtigkeit</vt:lpstr>
      <vt:lpstr>beschaeftigung_gehaelter</vt:lpstr>
      <vt:lpstr>beschaeftigung_erwerbstaetige</vt:lpstr>
      <vt:lpstr>beschaeftigung_arbeitsproduktiv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2020-01-10T08:31:08Z</dcterms:created>
  <dcterms:modified xsi:type="dcterms:W3CDTF">2020-01-27T08:56:57Z</dcterms:modified>
</cp:coreProperties>
</file>